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jwi\Desktop\"/>
    </mc:Choice>
  </mc:AlternateContent>
  <xr:revisionPtr revIDLastSave="0" documentId="13_ncr:1_{776EAFBC-8246-402F-BCBC-51F919EE7EA6}" xr6:coauthVersionLast="47" xr6:coauthVersionMax="47" xr10:uidLastSave="{00000000-0000-0000-0000-000000000000}"/>
  <bookViews>
    <workbookView xWindow="5775" yWindow="1215" windowWidth="33600" windowHeight="19035" xr2:uid="{AA3C4BA7-FF4C-DC45-BACD-8E42C918C6F0}"/>
  </bookViews>
  <sheets>
    <sheet name="Übersicht" sheetId="6" r:id="rId1"/>
    <sheet name="Details" sheetId="5" r:id="rId2"/>
  </sheets>
  <definedNames>
    <definedName name="_xlnm.Print_Area" localSheetId="1">Details!$A$1:$L$215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6" l="1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Q10" i="6"/>
  <c r="P10" i="6"/>
  <c r="R9" i="6"/>
  <c r="Q9" i="6"/>
  <c r="P9" i="6"/>
  <c r="R8" i="6"/>
  <c r="Q8" i="6"/>
  <c r="P8" i="6"/>
  <c r="R7" i="6"/>
  <c r="Q7" i="6"/>
  <c r="P7" i="6"/>
  <c r="R6" i="6"/>
  <c r="Q6" i="6"/>
  <c r="P6" i="6"/>
  <c r="R5" i="6"/>
  <c r="Q5" i="6"/>
  <c r="P5" i="6"/>
  <c r="R4" i="6"/>
  <c r="Q4" i="6"/>
  <c r="P4" i="6"/>
  <c r="R3" i="6"/>
  <c r="Q3" i="6"/>
  <c r="P3" i="6"/>
  <c r="R2" i="6"/>
  <c r="Q2" i="6"/>
  <c r="P2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N15" i="6"/>
  <c r="M15" i="6"/>
  <c r="L15" i="6"/>
  <c r="K15" i="6"/>
  <c r="J15" i="6"/>
  <c r="I15" i="6"/>
  <c r="H15" i="6"/>
  <c r="G15" i="6"/>
  <c r="F15" i="6"/>
  <c r="E15" i="6"/>
  <c r="D15" i="6"/>
  <c r="N14" i="6"/>
  <c r="M14" i="6"/>
  <c r="L14" i="6"/>
  <c r="K14" i="6"/>
  <c r="J14" i="6"/>
  <c r="I14" i="6"/>
  <c r="H14" i="6"/>
  <c r="G14" i="6"/>
  <c r="F14" i="6"/>
  <c r="E14" i="6"/>
  <c r="D14" i="6"/>
  <c r="N13" i="6"/>
  <c r="M13" i="6"/>
  <c r="L13" i="6"/>
  <c r="K13" i="6"/>
  <c r="J13" i="6"/>
  <c r="I13" i="6"/>
  <c r="H13" i="6"/>
  <c r="G13" i="6"/>
  <c r="F13" i="6"/>
  <c r="E13" i="6"/>
  <c r="D13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N9" i="6"/>
  <c r="M9" i="6"/>
  <c r="L9" i="6"/>
  <c r="K9" i="6"/>
  <c r="J9" i="6"/>
  <c r="I9" i="6"/>
  <c r="H9" i="6"/>
  <c r="G9" i="6"/>
  <c r="F9" i="6"/>
  <c r="E9" i="6"/>
  <c r="D9" i="6"/>
  <c r="N8" i="6"/>
  <c r="M8" i="6"/>
  <c r="L8" i="6"/>
  <c r="K8" i="6"/>
  <c r="J8" i="6"/>
  <c r="I8" i="6"/>
  <c r="H8" i="6"/>
  <c r="G8" i="6"/>
  <c r="F8" i="6"/>
  <c r="E8" i="6"/>
  <c r="D8" i="6"/>
  <c r="N7" i="6"/>
  <c r="M7" i="6"/>
  <c r="L7" i="6"/>
  <c r="K7" i="6"/>
  <c r="J7" i="6"/>
  <c r="I7" i="6"/>
  <c r="H7" i="6"/>
  <c r="G7" i="6"/>
  <c r="F7" i="6"/>
  <c r="E7" i="6"/>
  <c r="D7" i="6"/>
  <c r="N6" i="6"/>
  <c r="M6" i="6"/>
  <c r="L6" i="6"/>
  <c r="K6" i="6"/>
  <c r="J6" i="6"/>
  <c r="I6" i="6"/>
  <c r="H6" i="6"/>
  <c r="G6" i="6"/>
  <c r="F6" i="6"/>
  <c r="E6" i="6"/>
  <c r="D6" i="6"/>
  <c r="N5" i="6"/>
  <c r="M5" i="6"/>
  <c r="L5" i="6"/>
  <c r="K5" i="6"/>
  <c r="J5" i="6"/>
  <c r="I5" i="6"/>
  <c r="H5" i="6"/>
  <c r="G5" i="6"/>
  <c r="F5" i="6"/>
  <c r="E5" i="6"/>
  <c r="D5" i="6"/>
  <c r="N4" i="6"/>
  <c r="M4" i="6"/>
  <c r="L4" i="6"/>
  <c r="K4" i="6"/>
  <c r="J4" i="6"/>
  <c r="I4" i="6"/>
  <c r="H4" i="6"/>
  <c r="G4" i="6"/>
  <c r="F4" i="6"/>
  <c r="E4" i="6"/>
  <c r="D4" i="6"/>
  <c r="N3" i="6"/>
  <c r="M3" i="6"/>
  <c r="L3" i="6"/>
  <c r="K3" i="6"/>
  <c r="J3" i="6"/>
  <c r="I3" i="6"/>
  <c r="H3" i="6"/>
  <c r="G3" i="6"/>
  <c r="F3" i="6"/>
  <c r="E3" i="6"/>
  <c r="D3" i="6"/>
  <c r="N2" i="6"/>
  <c r="M2" i="6"/>
  <c r="L2" i="6"/>
  <c r="K2" i="6"/>
  <c r="J2" i="6"/>
  <c r="I2" i="6"/>
  <c r="H2" i="6"/>
  <c r="G2" i="6"/>
  <c r="F2" i="6"/>
  <c r="E2" i="6"/>
  <c r="D2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R16" i="6" l="1"/>
  <c r="R17" i="6"/>
  <c r="P16" i="6"/>
  <c r="Q16" i="6"/>
  <c r="P17" i="6"/>
  <c r="Q17" i="6"/>
  <c r="Q18" i="6" s="1"/>
  <c r="H17" i="6"/>
  <c r="I17" i="6"/>
  <c r="J17" i="6"/>
  <c r="K17" i="6"/>
  <c r="D17" i="6"/>
  <c r="L17" i="6"/>
  <c r="E17" i="6"/>
  <c r="M17" i="6"/>
  <c r="O17" i="6"/>
  <c r="F17" i="6"/>
  <c r="N17" i="6"/>
  <c r="G17" i="6"/>
  <c r="O16" i="6"/>
  <c r="G16" i="6"/>
  <c r="K16" i="6"/>
  <c r="E16" i="6"/>
  <c r="H16" i="6"/>
  <c r="M16" i="6"/>
  <c r="L16" i="6"/>
  <c r="I16" i="6"/>
  <c r="N16" i="6"/>
  <c r="J16" i="6"/>
  <c r="D16" i="6"/>
  <c r="F16" i="6"/>
  <c r="R18" i="6" l="1"/>
  <c r="J18" i="6"/>
  <c r="N18" i="6"/>
  <c r="F18" i="6"/>
  <c r="D18" i="6"/>
  <c r="P18" i="6"/>
  <c r="I18" i="6"/>
  <c r="O18" i="6"/>
  <c r="M18" i="6"/>
  <c r="H18" i="6"/>
  <c r="E18" i="6"/>
  <c r="L18" i="6"/>
  <c r="G18" i="6"/>
  <c r="K18" i="6"/>
</calcChain>
</file>

<file path=xl/sharedStrings.xml><?xml version="1.0" encoding="utf-8"?>
<sst xmlns="http://schemas.openxmlformats.org/spreadsheetml/2006/main" count="1105" uniqueCount="389">
  <si>
    <t>NAME</t>
  </si>
  <si>
    <t>CLASS</t>
  </si>
  <si>
    <t>Berserker</t>
  </si>
  <si>
    <t>Paladin</t>
  </si>
  <si>
    <t>Shaman</t>
  </si>
  <si>
    <t>Wizard</t>
  </si>
  <si>
    <t>Gheta</t>
  </si>
  <si>
    <t>Sir Ronen</t>
  </si>
  <si>
    <t>Irk</t>
  </si>
  <si>
    <t>Mathrin</t>
  </si>
  <si>
    <t>Feydra</t>
  </si>
  <si>
    <t>Nahias</t>
  </si>
  <si>
    <t>Rogue</t>
  </si>
  <si>
    <t>Ranger</t>
  </si>
  <si>
    <t>CLASSIFICATION</t>
  </si>
  <si>
    <t>Infernal Imp Leader</t>
  </si>
  <si>
    <t>Mob</t>
  </si>
  <si>
    <t>Infernal Imp Minions</t>
  </si>
  <si>
    <t>Fire Entity Leader</t>
  </si>
  <si>
    <t>Fire Entity Minions</t>
  </si>
  <si>
    <t>Satyr Leader</t>
  </si>
  <si>
    <t>Satyr Minions</t>
  </si>
  <si>
    <t>Undead Leader</t>
  </si>
  <si>
    <t>Undead Minions</t>
  </si>
  <si>
    <t>Skeleton Minions</t>
  </si>
  <si>
    <t>Skeleton Leader</t>
  </si>
  <si>
    <t>Gargoyle Minions</t>
  </si>
  <si>
    <t>Gargoyle Leader</t>
  </si>
  <si>
    <t>Fallen Angel Leader</t>
  </si>
  <si>
    <t>Fallen Angel Minions</t>
  </si>
  <si>
    <t>Demon Leader</t>
  </si>
  <si>
    <t>Demon Minions</t>
  </si>
  <si>
    <t>Lydian, Incubus Lord</t>
  </si>
  <si>
    <t>Empress Ytheria, The Undead Queen</t>
  </si>
  <si>
    <t>The Ghoul</t>
  </si>
  <si>
    <t>Roaming</t>
  </si>
  <si>
    <t>Archangel Michael</t>
  </si>
  <si>
    <t>The Reaper</t>
  </si>
  <si>
    <t>Boss</t>
  </si>
  <si>
    <t>SET</t>
  </si>
  <si>
    <t>Hellscape</t>
  </si>
  <si>
    <t>Angel Leader</t>
  </si>
  <si>
    <t>Angel Minions</t>
  </si>
  <si>
    <t>Heavenfall</t>
  </si>
  <si>
    <t>Archangel Raphael</t>
  </si>
  <si>
    <t>Uriel, Archangel of Fire</t>
  </si>
  <si>
    <t>Baalberith</t>
  </si>
  <si>
    <t>Demon Dragon</t>
  </si>
  <si>
    <t>Cultist Leader</t>
  </si>
  <si>
    <t>Cultist Minions</t>
  </si>
  <si>
    <t>Tiles</t>
  </si>
  <si>
    <t>Berserker Dashboard</t>
  </si>
  <si>
    <t>Spell Amulet Dashboard</t>
  </si>
  <si>
    <t>Paladin Dashboard</t>
  </si>
  <si>
    <t>Elements Dashboard</t>
  </si>
  <si>
    <t>Boss Dashboard</t>
  </si>
  <si>
    <t>Town Dashboard</t>
  </si>
  <si>
    <t>Draconic Mark Dashboard</t>
  </si>
  <si>
    <t>Four Horsemen</t>
  </si>
  <si>
    <t>Plague</t>
  </si>
  <si>
    <t>War</t>
  </si>
  <si>
    <t>Famine</t>
  </si>
  <si>
    <t>Death</t>
  </si>
  <si>
    <t>Living Statue Leader</t>
  </si>
  <si>
    <t>Gates of Hell</t>
  </si>
  <si>
    <t>Living Statue Minions</t>
  </si>
  <si>
    <t>Shadow Demon Leader</t>
  </si>
  <si>
    <t>Shadow Demon Minions</t>
  </si>
  <si>
    <t>Cerberus</t>
  </si>
  <si>
    <t>Storm Elemental Leader</t>
  </si>
  <si>
    <t>War of Souls</t>
  </si>
  <si>
    <t>Storm Elemental Minions</t>
  </si>
  <si>
    <t>Wraith Leader</t>
  </si>
  <si>
    <t>Wraith Minions</t>
  </si>
  <si>
    <t>Banshee</t>
  </si>
  <si>
    <t>Beelzebub</t>
  </si>
  <si>
    <t>Druids vs. Beelzebub</t>
  </si>
  <si>
    <t>Berko</t>
  </si>
  <si>
    <t>Zuri</t>
  </si>
  <si>
    <t>Druid</t>
  </si>
  <si>
    <t>Bear Form</t>
  </si>
  <si>
    <t>Eagle Form</t>
  </si>
  <si>
    <t>Raccoon Form</t>
  </si>
  <si>
    <t>Druid Dashboard</t>
  </si>
  <si>
    <t>Soul Dashboard</t>
  </si>
  <si>
    <t>Ygraine</t>
  </si>
  <si>
    <t>Necromancer</t>
  </si>
  <si>
    <t>Mortemyr</t>
  </si>
  <si>
    <t>The Paragon</t>
  </si>
  <si>
    <t>Harin</t>
  </si>
  <si>
    <t>Monk</t>
  </si>
  <si>
    <t>Riya</t>
  </si>
  <si>
    <t>Dark Pixie Leader</t>
  </si>
  <si>
    <t>Dark Pixie Minions</t>
  </si>
  <si>
    <t>Harpy Leader</t>
  </si>
  <si>
    <t>Harpy Minons</t>
  </si>
  <si>
    <t>Queen Caenedra</t>
  </si>
  <si>
    <t>Cupid Leader</t>
  </si>
  <si>
    <t>Cupid Minions</t>
  </si>
  <si>
    <t>Punycorn Leader</t>
  </si>
  <si>
    <t>Punycorn Minions</t>
  </si>
  <si>
    <t>Rainbow Crossing</t>
  </si>
  <si>
    <t>Hug Bear</t>
  </si>
  <si>
    <t>Monks &amp; Necromancers vs. The Paragon</t>
  </si>
  <si>
    <t>Feyfolk</t>
  </si>
  <si>
    <t>Kaylee</t>
  </si>
  <si>
    <t>Jebediah</t>
  </si>
  <si>
    <t>Tinkerer</t>
  </si>
  <si>
    <t>Dylan</t>
  </si>
  <si>
    <t>Thalia</t>
  </si>
  <si>
    <t>Bard</t>
  </si>
  <si>
    <t>Bards &amp; Tinkerers vs. Metal Angel</t>
  </si>
  <si>
    <t>Metal Angel</t>
  </si>
  <si>
    <t>Exo-Armor Dashboard</t>
  </si>
  <si>
    <t>Music Dashboard</t>
  </si>
  <si>
    <t>Buer</t>
  </si>
  <si>
    <t>Naga Minions</t>
  </si>
  <si>
    <t>Naga Leader</t>
  </si>
  <si>
    <t>Ivan</t>
  </si>
  <si>
    <t>Amon</t>
  </si>
  <si>
    <t>Flame Spirit</t>
  </si>
  <si>
    <t>Frost Spirit</t>
  </si>
  <si>
    <t>Nymph Minions</t>
  </si>
  <si>
    <t>Nymph Leader</t>
  </si>
  <si>
    <t>Gera</t>
  </si>
  <si>
    <t>Massive Darkness Upgrade Pack</t>
  </si>
  <si>
    <t>The Scorpion King</t>
  </si>
  <si>
    <t>Scorpion King Boss Dashboard</t>
  </si>
  <si>
    <t>Mist</t>
  </si>
  <si>
    <t>Cassiel</t>
  </si>
  <si>
    <t>Harriet</t>
  </si>
  <si>
    <t>Exo-Armor</t>
  </si>
  <si>
    <t>Lyn</t>
  </si>
  <si>
    <t>Father Corvus</t>
  </si>
  <si>
    <t>Daisy</t>
  </si>
  <si>
    <t>Ryff</t>
  </si>
  <si>
    <t>Victor</t>
  </si>
  <si>
    <t>Valdis</t>
  </si>
  <si>
    <t>Darkbringer Pack</t>
  </si>
  <si>
    <t>Azmozeus</t>
  </si>
  <si>
    <t>Gryphon</t>
  </si>
  <si>
    <t>Charon</t>
  </si>
  <si>
    <t>Charon Boss Dashboard</t>
  </si>
  <si>
    <t>Valkyrie</t>
  </si>
  <si>
    <t>Ego</t>
  </si>
  <si>
    <t>Hades</t>
  </si>
  <si>
    <t>Four Horsemen Tiles</t>
  </si>
  <si>
    <t>Four Horsemen Dashboard</t>
  </si>
  <si>
    <t>Demon Dragon Dashboard</t>
  </si>
  <si>
    <t>Dashboard</t>
  </si>
  <si>
    <t>Demon Dragon Tiles</t>
  </si>
  <si>
    <t>Hellscape Tiles</t>
  </si>
  <si>
    <t>Heavenfall Tiles</t>
  </si>
  <si>
    <t>Rainbow Crossing Tiles</t>
  </si>
  <si>
    <t>Hug Bear Dashboard</t>
  </si>
  <si>
    <t>Darkbringer Boss Tiles</t>
  </si>
  <si>
    <t>Hades Boss Dashboard</t>
  </si>
  <si>
    <t>MD1 Boss Dashboards</t>
  </si>
  <si>
    <t>Hellscape Bosses Dashboard</t>
  </si>
  <si>
    <t>Cards</t>
  </si>
  <si>
    <t>Monster Items</t>
  </si>
  <si>
    <t>Arrows</t>
  </si>
  <si>
    <t>Items</t>
  </si>
  <si>
    <t>Skills</t>
  </si>
  <si>
    <t>Heroes</t>
  </si>
  <si>
    <t>Mobs</t>
  </si>
  <si>
    <t>Doors</t>
  </si>
  <si>
    <t>Roaming Monsters</t>
  </si>
  <si>
    <t>Heavenfall Bosses Dashboard</t>
  </si>
  <si>
    <t>Jobs</t>
  </si>
  <si>
    <t>Hybrid Skills</t>
  </si>
  <si>
    <t>Set Items</t>
  </si>
  <si>
    <t>Mob Items</t>
  </si>
  <si>
    <t>Draconic Skills</t>
  </si>
  <si>
    <t>Heavenfall Quests</t>
  </si>
  <si>
    <t>Quests</t>
  </si>
  <si>
    <t>Hellscape Quests</t>
  </si>
  <si>
    <t>Demon Dragon Quests</t>
  </si>
  <si>
    <t>Four Horsemen Quests</t>
  </si>
  <si>
    <t>Punishments</t>
  </si>
  <si>
    <t>Horsemen Skills</t>
  </si>
  <si>
    <t>Four Horsemen Campaign Booklet</t>
  </si>
  <si>
    <t>Booklet</t>
  </si>
  <si>
    <t>Heavenfall Campaign Booklet</t>
  </si>
  <si>
    <t>Hellscape Booklet</t>
  </si>
  <si>
    <t>Druid Skills</t>
  </si>
  <si>
    <t>Zombicide Crossover Pack</t>
  </si>
  <si>
    <t>Tinkerer Supplement</t>
  </si>
  <si>
    <t>Shaman Supplement</t>
  </si>
  <si>
    <t>Druid Supplement</t>
  </si>
  <si>
    <t>Necromancer Skills</t>
  </si>
  <si>
    <t>Necromancer Set Item Bonus</t>
  </si>
  <si>
    <t>Necromancer Set Item</t>
  </si>
  <si>
    <t>Necromancer Tokens</t>
  </si>
  <si>
    <t>Tokens</t>
  </si>
  <si>
    <t>Monk Chakras</t>
  </si>
  <si>
    <t>Monk Skills</t>
  </si>
  <si>
    <t>Monk Set Items</t>
  </si>
  <si>
    <t>Monk Set Item Bonus</t>
  </si>
  <si>
    <t>Tinkerer Skills</t>
  </si>
  <si>
    <t>Tinkerer Constructs</t>
  </si>
  <si>
    <t>Tinkerer Bomb</t>
  </si>
  <si>
    <t>Tinkerer Set Items</t>
  </si>
  <si>
    <t>Tinkerer Set Item Bonus</t>
  </si>
  <si>
    <t>Tinkerer Tokens</t>
  </si>
  <si>
    <t>Bard Skills</t>
  </si>
  <si>
    <t>Bard Set Items</t>
  </si>
  <si>
    <t>Bard Set Item Bonus</t>
  </si>
  <si>
    <t>Bard Tokens</t>
  </si>
  <si>
    <t>Fire Breath</t>
  </si>
  <si>
    <t>Banshee Screams</t>
  </si>
  <si>
    <t>Druid Trackers</t>
  </si>
  <si>
    <t>Defensive Spells</t>
  </si>
  <si>
    <t>Fluffy Auras</t>
  </si>
  <si>
    <t>Rainbow Crossing Quests</t>
  </si>
  <si>
    <t>Weapons</t>
  </si>
  <si>
    <t>Hero Dashboards</t>
  </si>
  <si>
    <t>Plastic Dashboard</t>
  </si>
  <si>
    <t>Stance</t>
  </si>
  <si>
    <t>Thieving Tools Bag</t>
  </si>
  <si>
    <t>Thieving Tools</t>
  </si>
  <si>
    <t>Bag</t>
  </si>
  <si>
    <t>Auras</t>
  </si>
  <si>
    <t>Elements Trackers</t>
  </si>
  <si>
    <t>Spirits</t>
  </si>
  <si>
    <t>Boss Tokens</t>
  </si>
  <si>
    <t>Treasure Bag</t>
  </si>
  <si>
    <t>Orange Attack Dice</t>
  </si>
  <si>
    <t>Dice</t>
  </si>
  <si>
    <t>Monster Dice</t>
  </si>
  <si>
    <t>Yellow Attack Dice</t>
  </si>
  <si>
    <t>Shadow Die</t>
  </si>
  <si>
    <t>Blue Defense Dice</t>
  </si>
  <si>
    <t>Epic Treasure</t>
  </si>
  <si>
    <t>Common Treasure</t>
  </si>
  <si>
    <t>Rare Treasure</t>
  </si>
  <si>
    <t>Darkness Tracker</t>
  </si>
  <si>
    <t>Darkness Marker</t>
  </si>
  <si>
    <t>Set Item Bonuses</t>
  </si>
  <si>
    <t>Level Tokens</t>
  </si>
  <si>
    <t>Color Bases</t>
  </si>
  <si>
    <t>Bases</t>
  </si>
  <si>
    <t>Objectives</t>
  </si>
  <si>
    <t>Bridges</t>
  </si>
  <si>
    <t>Portals</t>
  </si>
  <si>
    <t>Mana</t>
  </si>
  <si>
    <t>Activation Tokens</t>
  </si>
  <si>
    <t>Disabled Tokens</t>
  </si>
  <si>
    <t>Frost</t>
  </si>
  <si>
    <t>Lifebringer</t>
  </si>
  <si>
    <t>Forge</t>
  </si>
  <si>
    <t>Fire</t>
  </si>
  <si>
    <t>Health</t>
  </si>
  <si>
    <t>Prologue Campaign</t>
  </si>
  <si>
    <t>Campaign Cards</t>
  </si>
  <si>
    <t>Red Attack Dice</t>
  </si>
  <si>
    <t>Green Defense Dice</t>
  </si>
  <si>
    <t>Advanced Level Tokens</t>
  </si>
  <si>
    <t>Legendary Treasure</t>
  </si>
  <si>
    <t>Base</t>
  </si>
  <si>
    <t>Campaign</t>
  </si>
  <si>
    <t>Enemy Box</t>
  </si>
  <si>
    <t>Heroes and Monster Set</t>
  </si>
  <si>
    <t>Supplement</t>
  </si>
  <si>
    <t>NR</t>
  </si>
  <si>
    <t>#</t>
  </si>
  <si>
    <t>MONSTER</t>
  </si>
  <si>
    <t>HELDEN</t>
  </si>
  <si>
    <t>BOXEN</t>
  </si>
  <si>
    <t>KOMPONENTEN</t>
  </si>
  <si>
    <t>KOMPONENTEN (FORTSETZUNG)</t>
  </si>
  <si>
    <t xml:space="preserve"> </t>
  </si>
  <si>
    <t xml:space="preserve">  </t>
  </si>
  <si>
    <t xml:space="preserve">   </t>
  </si>
  <si>
    <t>KS exkl.</t>
  </si>
  <si>
    <t>Quest</t>
  </si>
  <si>
    <t>Box</t>
  </si>
  <si>
    <t>-</t>
  </si>
  <si>
    <t>yes</t>
  </si>
  <si>
    <t>Dark Ride</t>
  </si>
  <si>
    <t>Bestial Blood</t>
  </si>
  <si>
    <t>1: Quest A</t>
  </si>
  <si>
    <t>Purging the Ritual</t>
  </si>
  <si>
    <t>2: Quest B</t>
  </si>
  <si>
    <t>The Entrance</t>
  </si>
  <si>
    <t>3: Quest C</t>
  </si>
  <si>
    <t>The Greater Good…</t>
  </si>
  <si>
    <t>4: Quest D</t>
  </si>
  <si>
    <t>The Demon Dragon</t>
  </si>
  <si>
    <t>5: Quest E</t>
  </si>
  <si>
    <t>1-4: Quest A</t>
  </si>
  <si>
    <t>1-4: Quest B</t>
  </si>
  <si>
    <t>1-4: Quest C</t>
  </si>
  <si>
    <t>1-4: Quest D</t>
  </si>
  <si>
    <t>The Four Horsemen</t>
  </si>
  <si>
    <t>5: Final Quest</t>
  </si>
  <si>
    <t>First Investigation / Tutorial</t>
  </si>
  <si>
    <t>Highway to Hellscape</t>
  </si>
  <si>
    <t>The Passage</t>
  </si>
  <si>
    <t>2: Quest C</t>
  </si>
  <si>
    <t>The Demon Artefact</t>
  </si>
  <si>
    <t>3-4: Quest D</t>
  </si>
  <si>
    <t>The Cursed Sword</t>
  </si>
  <si>
    <t>3-4: Quest E</t>
  </si>
  <si>
    <t>Hellish Maze</t>
  </si>
  <si>
    <t>3-4: Quest F</t>
  </si>
  <si>
    <t>The Horror Beast</t>
  </si>
  <si>
    <t>3-4: Quest G</t>
  </si>
  <si>
    <t>Releasing Michael</t>
  </si>
  <si>
    <t>5: Quest H</t>
  </si>
  <si>
    <t>Soul Collector</t>
  </si>
  <si>
    <t>6: Quest I</t>
  </si>
  <si>
    <t>The Soul Keys</t>
  </si>
  <si>
    <t>6: Quest J</t>
  </si>
  <si>
    <t>Hello, Darkness!</t>
  </si>
  <si>
    <t>7: Quest K</t>
  </si>
  <si>
    <t>Heaven's Secret Door</t>
  </si>
  <si>
    <t>7: Quest L</t>
  </si>
  <si>
    <t>Stairway to Heaven</t>
  </si>
  <si>
    <t>7: Quest M</t>
  </si>
  <si>
    <t>Duke of Hell</t>
  </si>
  <si>
    <t>8: Quest N</t>
  </si>
  <si>
    <t>Glacial Inferno</t>
  </si>
  <si>
    <t>Spiky Umbrella</t>
  </si>
  <si>
    <t>Super Fluffy Auras!</t>
  </si>
  <si>
    <t>Rainbow Drops</t>
  </si>
  <si>
    <t>Bear Hugs</t>
  </si>
  <si>
    <t>Crystal Cave</t>
  </si>
  <si>
    <t>Upgrade Pack: A Quest of Crystal &amp; Lava</t>
  </si>
  <si>
    <t>Face the Heat</t>
  </si>
  <si>
    <t>1: Quest B</t>
  </si>
  <si>
    <t>Lost in the Music</t>
  </si>
  <si>
    <t>The Lava Bridge</t>
  </si>
  <si>
    <t>3: Quest D</t>
  </si>
  <si>
    <t>The Fire Circle</t>
  </si>
  <si>
    <t>4: Quest E</t>
  </si>
  <si>
    <t>Stairway to Hell</t>
  </si>
  <si>
    <t>5: Quest F</t>
  </si>
  <si>
    <t>Double Trouble</t>
  </si>
  <si>
    <t>Upgrade Pack: Cyclopes Quest</t>
  </si>
  <si>
    <t>The Desolation of the Hellephant</t>
  </si>
  <si>
    <t>Upgrade Pack: Hellephant Quest</t>
  </si>
  <si>
    <t>Scorched Earth</t>
  </si>
  <si>
    <t>Upgrade Pack: Prologue Campaign</t>
  </si>
  <si>
    <t>Black Widow</t>
  </si>
  <si>
    <t>2-4: Quest B</t>
  </si>
  <si>
    <t>The Immortal's Downfall</t>
  </si>
  <si>
    <t>2-4: Quest C</t>
  </si>
  <si>
    <t>The Fiend's Treasure</t>
  </si>
  <si>
    <t>2-4: Quest D</t>
  </si>
  <si>
    <t>Goblin War Drums</t>
  </si>
  <si>
    <t>The Chosen One</t>
  </si>
  <si>
    <t>Sparks in the Dark</t>
  </si>
  <si>
    <t>6: Quest G</t>
  </si>
  <si>
    <t>Maze of Darkness</t>
  </si>
  <si>
    <t>6: Quest H</t>
  </si>
  <si>
    <t>Big Game Hunting</t>
  </si>
  <si>
    <t>7: Quest I</t>
  </si>
  <si>
    <t>The Heart of the Darkness</t>
  </si>
  <si>
    <t>8: Quest J</t>
  </si>
  <si>
    <t>QUESTS</t>
  </si>
  <si>
    <t>1-Shot</t>
  </si>
  <si>
    <t>yes -Download</t>
  </si>
  <si>
    <t>Summe</t>
  </si>
  <si>
    <t>own</t>
  </si>
  <si>
    <t>Summe own</t>
  </si>
  <si>
    <t>Scout Construct</t>
  </si>
  <si>
    <t>Sentry Construct</t>
  </si>
  <si>
    <t>Guard Construct</t>
  </si>
  <si>
    <t>Andra</t>
  </si>
  <si>
    <t>Vindicator</t>
  </si>
  <si>
    <t>https://cmon-files.s3.amazonaws.com/pdf/assets_item/resource/341/MD2-Web_Quest_-_Hello_Darkness_One-Shot.pdf</t>
  </si>
  <si>
    <t>https://cmon-files.s3.amazonaws.com/pdf/assets_item/resource/342/MD2-Web_Quest_-_Stairway_to_Heaven_One-Shot.pdf</t>
  </si>
  <si>
    <t>https://cmon-files.s3.amazonaws.com/pdf/assets_item/resource/340/MD2-Web_Quest_-_Glacial_Inferno.pdf</t>
  </si>
  <si>
    <t>https://www.cmon.com/product/massive-darkness/massive-darkness-2-hellscape</t>
  </si>
  <si>
    <t>Missing</t>
  </si>
  <si>
    <t>52?</t>
  </si>
  <si>
    <t>3D Pack. Hellscape</t>
  </si>
  <si>
    <t>Non-Gameplay Expansion</t>
  </si>
  <si>
    <t>3D Pack: Doors and Bridges</t>
  </si>
  <si>
    <t>3D Pack: Chest &amp; Pillars</t>
  </si>
  <si>
    <t>Hellscape Frost Dice</t>
  </si>
  <si>
    <t>Heaven &amp; Hell Frost Dice</t>
  </si>
  <si>
    <t>Gamegenic: Core Set Sleeves</t>
  </si>
  <si>
    <t>Gamegenic: All in Sleeve Pack</t>
  </si>
  <si>
    <t>Gamegenic: Quest Organizer</t>
  </si>
  <si>
    <t>Gamegenic: Token Chest</t>
  </si>
  <si>
    <t>Upgrade Quests MD1</t>
  </si>
  <si>
    <t>numbers without miniatures: 106,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</si>
</sst>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color theme="0"/>
      <name val="BentonSans-Bold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/>
    <xf numFmtId="0" fontId="1" fillId="2" borderId="0" xfId="0" applyFont="1" applyFill="1" applyAlignment="1"/>
    <xf numFmtId="0" fontId="2" fillId="2" borderId="0" xfId="0" applyFont="1" applyFill="1" applyAlignme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3" fontId="7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3" fontId="6" fillId="3" borderId="0" xfId="0" applyNumberFormat="1" applyFont="1" applyFill="1"/>
    <xf numFmtId="0" fontId="4" fillId="3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3" fontId="4" fillId="3" borderId="0" xfId="0" applyNumberFormat="1" applyFont="1" applyFill="1"/>
  </cellXfs>
  <cellStyles count="1">
    <cellStyle name="Standard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entonSans-Bold"/>
        <scheme val="none"/>
      </font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entonSans-Bold"/>
        <scheme val="none"/>
      </font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entonSans-Bold"/>
        <scheme val="none"/>
      </font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6A16F3-60A0-4416-AD2B-1DEC04D26F88}" name="Tabelle18" displayName="Tabelle18" ref="G2:K72" totalsRowShown="0" headerRowDxfId="40" dataDxfId="39">
  <tableColumns count="5">
    <tableColumn id="1" xr3:uid="{87873A1E-8E04-4452-8D36-DFB2C814C209}" name="NAME" dataDxfId="38"/>
    <tableColumn id="2" xr3:uid="{435D892B-C457-4EDA-87CA-9B605307F961}" name="CLASSIFICATION" dataDxfId="37"/>
    <tableColumn id="3" xr3:uid="{3134BC90-2721-4DB4-AC1D-A8B7C5DCE16C}" name="SET" dataDxfId="36"/>
    <tableColumn id="4" xr3:uid="{11AE031B-DFAB-46ED-9D02-968305393273}" name="NR" dataDxfId="35"/>
    <tableColumn id="5" xr3:uid="{A122A359-A84D-490B-AF6D-750C33A01AF8}" name="#" dataDxfId="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B3CB5CA-BA75-4A42-A401-3594A286DE4D}" name="Tabelle29" displayName="Tabelle29" ref="A28:E65" totalsRowShown="0" headerRowDxfId="33" dataDxfId="32">
  <tableColumns count="5">
    <tableColumn id="1" xr3:uid="{F52E92FD-34A3-4DFA-A74E-235C83BDDB6D}" name="NAME" dataDxfId="31"/>
    <tableColumn id="2" xr3:uid="{2B8A6F83-C076-45E0-AB28-A80359CDD416}" name="CLASS" dataDxfId="30"/>
    <tableColumn id="3" xr3:uid="{27661F94-F8DA-4FA3-B35A-237EF12B5C20}" name="SET" dataDxfId="29"/>
    <tableColumn id="4" xr3:uid="{18D89014-15B3-40D6-95E3-1A2295F5361A}" name="NR" dataDxfId="28"/>
    <tableColumn id="5" xr3:uid="{8DD8C2B6-A9BC-4B2F-8C88-230F38E4ADD5}" name=" 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5BAE2B2-8E83-4685-AAC5-34671C1AC4FD}" name="Tabelle410" displayName="Tabelle410" ref="G75:K148" totalsRowShown="0" headerRowDxfId="26" dataDxfId="25">
  <tableColumns count="5">
    <tableColumn id="1" xr3:uid="{09297525-8470-4A77-957A-A542AA296E2C}" name="NAME" dataDxfId="24"/>
    <tableColumn id="2" xr3:uid="{7ACB7688-D50B-4029-9008-5429E8BA941E}" name="CLASSIFICATION" dataDxfId="23"/>
    <tableColumn id="3" xr3:uid="{7DECC30E-491D-4400-B272-ED71AF3C0D00}" name="SET" dataDxfId="22"/>
    <tableColumn id="4" xr3:uid="{0ECB8719-AC12-46BD-8148-C124805E46CE}" name=" " dataDxfId="21"/>
    <tableColumn id="5" xr3:uid="{FD7F5136-2E80-4505-ABFB-29E491FE00BA}" name="#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CAC6D5-276B-4EA2-AD7B-7893D898FA5A}" name="Tabelle511" displayName="Tabelle511" ref="A2:E25" totalsRowShown="0" headerRowDxfId="19" dataDxfId="18">
  <tableColumns count="5">
    <tableColumn id="1" xr3:uid="{641FB812-4295-486A-A279-014FFE6869C0}" name="NAME" dataDxfId="17"/>
    <tableColumn id="2" xr3:uid="{CCB8DC1D-3C1E-429D-A56A-7500C1BFDBF3}" name="CLASSIFICATION" dataDxfId="16"/>
    <tableColumn id="3" xr3:uid="{AE76CA3C-1B7F-4175-9A99-893B80E64D8B}" name=" " dataDxfId="15"/>
    <tableColumn id="4" xr3:uid="{FDAF3DD6-8065-4087-BCCA-EACF4081A637}" name="  " dataDxfId="14"/>
    <tableColumn id="5" xr3:uid="{714CE010-599C-446F-A2BB-A9A7803F5F24}" name="   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8DE10F-750D-44A9-9957-04323C001985}" name="Tabelle612" displayName="Tabelle612" ref="A75:E148" totalsRowShown="0" headerRowDxfId="12" dataDxfId="11">
  <tableColumns count="5">
    <tableColumn id="1" xr3:uid="{B19532C3-7BE7-4B98-8379-0E26612DC5E9}" name="NAME" dataDxfId="10"/>
    <tableColumn id="2" xr3:uid="{32EA47F7-3627-4B25-8CB9-901DD8CE9190}" name="CLASSIFICATION" dataDxfId="9"/>
    <tableColumn id="3" xr3:uid="{C04440BE-F424-49D2-843F-1BB04860A1F2}" name="SET" dataDxfId="8"/>
    <tableColumn id="4" xr3:uid="{97D18505-E3B6-453B-AE4D-FBA51B654322}" name=" " dataDxfId="7"/>
    <tableColumn id="5" xr3:uid="{E4D988BF-1CF7-4BA4-9B74-B9BC27542F46}" name="#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F519B8B-4814-45C6-A65B-D7C622F0A6FE}" name="Tabelle12" displayName="Tabelle12" ref="A151:E202" totalsRowShown="0" dataDxfId="5">
  <tableColumns count="5">
    <tableColumn id="1" xr3:uid="{49975AA5-1F63-4A70-8889-814B3A33E8F0}" name="Quest" dataDxfId="4"/>
    <tableColumn id="2" xr3:uid="{E7102466-5ACA-43AB-A515-5F176936A1E5}" name="Box" dataDxfId="3"/>
    <tableColumn id="3" xr3:uid="{A50465F3-8BA4-408B-84B9-E25698524949}" name="Campaign" dataDxfId="2"/>
    <tableColumn id="4" xr3:uid="{F4B6BC49-9735-4ED8-8811-952545ED26D8}" name="1-Shot" dataDxfId="1"/>
    <tableColumn id="5" xr3:uid="{4B3577F3-B4CF-44FA-BDF2-8B5134FEE959}" name="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7B0F-8884-4303-9DAF-9D715A78F6B6}">
  <sheetPr>
    <pageSetUpPr fitToPage="1"/>
  </sheetPr>
  <dimension ref="A1:R18"/>
  <sheetViews>
    <sheetView showGridLines="0" tabSelected="1" workbookViewId="0">
      <selection activeCell="H14" sqref="H14"/>
    </sheetView>
  </sheetViews>
  <sheetFormatPr baseColWidth="10" defaultRowHeight="15.75"/>
  <cols>
    <col min="1" max="1" width="33.5" customWidth="1"/>
    <col min="2" max="2" width="8.25" customWidth="1"/>
    <col min="3" max="3" width="5" customWidth="1"/>
    <col min="4" max="18" width="9.625" customWidth="1"/>
  </cols>
  <sheetData>
    <row r="1" spans="1:18" ht="34.5" customHeight="1">
      <c r="A1" s="3"/>
      <c r="B1" s="3"/>
      <c r="C1" s="3"/>
      <c r="D1" s="17" t="s">
        <v>159</v>
      </c>
      <c r="E1" s="17" t="s">
        <v>149</v>
      </c>
      <c r="F1" s="17" t="s">
        <v>228</v>
      </c>
      <c r="G1" s="17" t="s">
        <v>217</v>
      </c>
      <c r="H1" s="17" t="s">
        <v>175</v>
      </c>
      <c r="I1" s="17" t="s">
        <v>50</v>
      </c>
      <c r="J1" s="17" t="s">
        <v>194</v>
      </c>
      <c r="K1" s="17" t="s">
        <v>182</v>
      </c>
      <c r="L1" s="17" t="s">
        <v>55</v>
      </c>
      <c r="M1" s="17" t="s">
        <v>221</v>
      </c>
      <c r="N1" s="17" t="s">
        <v>241</v>
      </c>
      <c r="O1" s="17" t="s">
        <v>164</v>
      </c>
      <c r="P1" s="17" t="s">
        <v>16</v>
      </c>
      <c r="Q1" s="17" t="s">
        <v>35</v>
      </c>
      <c r="R1" s="17" t="s">
        <v>38</v>
      </c>
    </row>
    <row r="2" spans="1:18">
      <c r="A2" s="20" t="s">
        <v>138</v>
      </c>
      <c r="B2" s="21" t="str">
        <f>IF(Details!D3="","",Details!D3)</f>
        <v/>
      </c>
      <c r="C2" s="22" t="str">
        <f>IF(Details!E3="","",Details!E3)</f>
        <v>own</v>
      </c>
      <c r="D2" s="23">
        <f>SUMIFS(Tabelle612['#],Tabelle612[CLASSIFICATION],D$1,Tabelle612[SET],$A2)+SUMIFS(Tabelle410['#],Tabelle410[CLASSIFICATION],D$1,Tabelle410[SET],$A2)</f>
        <v>60</v>
      </c>
      <c r="E2" s="23">
        <f>SUMIFS(Tabelle612['#],Tabelle612[CLASSIFICATION],E$1,Tabelle612[SET],$A2)+SUMIFS(Tabelle410['#],Tabelle410[CLASSIFICATION],E$1,Tabelle410[SET],$A2)</f>
        <v>0</v>
      </c>
      <c r="F2" s="23">
        <f>SUMIFS(Tabelle612['#],Tabelle612[CLASSIFICATION],F$1,Tabelle612[SET],$A2)+SUMIFS(Tabelle410['#],Tabelle410[CLASSIFICATION],F$1,Tabelle410[SET],$A2)</f>
        <v>0</v>
      </c>
      <c r="G2" s="23">
        <f>SUMIFS(Tabelle612['#],Tabelle612[CLASSIFICATION],G$1,Tabelle612[SET],$A2)+SUMIFS(Tabelle410['#],Tabelle410[CLASSIFICATION],G$1,Tabelle410[SET],$A2)</f>
        <v>0</v>
      </c>
      <c r="H2" s="23">
        <f>SUMIFS(Tabelle612['#],Tabelle612[CLASSIFICATION],H$1,Tabelle612[SET],$A2)+SUMIFS(Tabelle410['#],Tabelle410[CLASSIFICATION],H$1,Tabelle410[SET],$A2)</f>
        <v>0</v>
      </c>
      <c r="I2" s="23">
        <f>SUMIFS(Tabelle612['#],Tabelle612[CLASSIFICATION],I$1,Tabelle612[SET],$A2)+SUMIFS(Tabelle410['#],Tabelle410[CLASSIFICATION],I$1,Tabelle410[SET],$A2)</f>
        <v>4</v>
      </c>
      <c r="J2" s="23">
        <f>SUMIFS(Tabelle612['#],Tabelle612[CLASSIFICATION],J$1,Tabelle612[SET],$A2)+SUMIFS(Tabelle410['#],Tabelle410[CLASSIFICATION],J$1,Tabelle410[SET],$A2)</f>
        <v>0</v>
      </c>
      <c r="K2" s="23">
        <f>SUMIFS(Tabelle612['#],Tabelle612[CLASSIFICATION],K$1,Tabelle612[SET],$A2)+SUMIFS(Tabelle410['#],Tabelle410[CLASSIFICATION],K$1,Tabelle410[SET],$A2)</f>
        <v>0</v>
      </c>
      <c r="L2" s="23">
        <f>SUMIFS(Tabelle612['#],Tabelle612[CLASSIFICATION],L$1,Tabelle612[SET],$A2)+SUMIFS(Tabelle410['#],Tabelle410[CLASSIFICATION],L$1,Tabelle410[SET],$A2)</f>
        <v>3</v>
      </c>
      <c r="M2" s="23">
        <f>SUMIFS(Tabelle612['#],Tabelle612[CLASSIFICATION],M$1,Tabelle612[SET],$A2)+SUMIFS(Tabelle410['#],Tabelle410[CLASSIFICATION],M$1,Tabelle410[SET],$A2)</f>
        <v>0</v>
      </c>
      <c r="N2" s="23">
        <f>SUMIFS(Tabelle612['#],Tabelle612[CLASSIFICATION],N$1,Tabelle612[SET],$A2)+SUMIFS(Tabelle410['#],Tabelle410[CLASSIFICATION],N$1,Tabelle410[SET],$A2)</f>
        <v>0</v>
      </c>
      <c r="O2" s="23">
        <f>COUNTIF(Tabelle29[SET],$A2)</f>
        <v>18</v>
      </c>
      <c r="P2" s="23">
        <f>SUMIFS(Tabelle18['#],Tabelle18[CLASSIFICATION],Übersicht!P$1,Tabelle18[SET],Übersicht!$A2)</f>
        <v>14</v>
      </c>
      <c r="Q2" s="23">
        <f>SUMIFS(Tabelle18['#],Tabelle18[CLASSIFICATION],Übersicht!Q$1,Tabelle18[SET],Übersicht!$A2)</f>
        <v>6</v>
      </c>
      <c r="R2" s="23">
        <f>SUMIFS(Tabelle18['#],Tabelle18[CLASSIFICATION],Übersicht!R$1,Tabelle18[SET],Übersicht!$A2)</f>
        <v>3</v>
      </c>
    </row>
    <row r="3" spans="1:18">
      <c r="A3" s="35" t="s">
        <v>47</v>
      </c>
      <c r="B3" s="36" t="str">
        <f>IF(Details!D4="","",Details!D4)</f>
        <v>KS exkl.</v>
      </c>
      <c r="C3" s="33" t="str">
        <f>IF(Details!E4="","",Details!E4)</f>
        <v/>
      </c>
      <c r="D3" s="37">
        <f>SUMIFS(Tabelle612['#],Tabelle612[CLASSIFICATION],D$1,Tabelle612[SET],$A3)+SUMIFS(Tabelle410['#],Tabelle410[CLASSIFICATION],D$1,Tabelle410[SET],$A3)</f>
        <v>48</v>
      </c>
      <c r="E3" s="37">
        <f>SUMIFS(Tabelle612['#],Tabelle612[CLASSIFICATION],E$1,Tabelle612[SET],$A3)+SUMIFS(Tabelle410['#],Tabelle410[CLASSIFICATION],E$1,Tabelle410[SET],$A3)</f>
        <v>1</v>
      </c>
      <c r="F3" s="37">
        <f>SUMIFS(Tabelle612['#],Tabelle612[CLASSIFICATION],F$1,Tabelle612[SET],$A3)+SUMIFS(Tabelle410['#],Tabelle410[CLASSIFICATION],F$1,Tabelle410[SET],$A3)</f>
        <v>0</v>
      </c>
      <c r="G3" s="37">
        <f>SUMIFS(Tabelle612['#],Tabelle612[CLASSIFICATION],G$1,Tabelle612[SET],$A3)+SUMIFS(Tabelle410['#],Tabelle410[CLASSIFICATION],G$1,Tabelle410[SET],$A3)</f>
        <v>0</v>
      </c>
      <c r="H3" s="37">
        <f>SUMIFS(Tabelle612['#],Tabelle612[CLASSIFICATION],H$1,Tabelle612[SET],$A3)+SUMIFS(Tabelle410['#],Tabelle410[CLASSIFICATION],H$1,Tabelle410[SET],$A3)</f>
        <v>5</v>
      </c>
      <c r="I3" s="37">
        <f>SUMIFS(Tabelle612['#],Tabelle612[CLASSIFICATION],I$1,Tabelle612[SET],$A3)+SUMIFS(Tabelle410['#],Tabelle410[CLASSIFICATION],I$1,Tabelle410[SET],$A3)</f>
        <v>1</v>
      </c>
      <c r="J3" s="37">
        <f>SUMIFS(Tabelle612['#],Tabelle612[CLASSIFICATION],J$1,Tabelle612[SET],$A3)+SUMIFS(Tabelle410['#],Tabelle410[CLASSIFICATION],J$1,Tabelle410[SET],$A3)</f>
        <v>0</v>
      </c>
      <c r="K3" s="37">
        <f>SUMIFS(Tabelle612['#],Tabelle612[CLASSIFICATION],K$1,Tabelle612[SET],$A3)+SUMIFS(Tabelle410['#],Tabelle410[CLASSIFICATION],K$1,Tabelle410[SET],$A3)</f>
        <v>0</v>
      </c>
      <c r="L3" s="37">
        <f>SUMIFS(Tabelle612['#],Tabelle612[CLASSIFICATION],L$1,Tabelle612[SET],$A3)+SUMIFS(Tabelle410['#],Tabelle410[CLASSIFICATION],L$1,Tabelle410[SET],$A3)</f>
        <v>1</v>
      </c>
      <c r="M3" s="37">
        <f>SUMIFS(Tabelle612['#],Tabelle612[CLASSIFICATION],M$1,Tabelle612[SET],$A3)+SUMIFS(Tabelle410['#],Tabelle410[CLASSIFICATION],M$1,Tabelle410[SET],$A3)</f>
        <v>0</v>
      </c>
      <c r="N3" s="37">
        <f>SUMIFS(Tabelle612['#],Tabelle612[CLASSIFICATION],N$1,Tabelle612[SET],$A3)+SUMIFS(Tabelle410['#],Tabelle410[CLASSIFICATION],N$1,Tabelle410[SET],$A3)</f>
        <v>0</v>
      </c>
      <c r="O3" s="37">
        <f>COUNTIF(Tabelle29[SET],$A3)</f>
        <v>0</v>
      </c>
      <c r="P3" s="37">
        <f>SUMIFS(Tabelle18['#],Tabelle18[CLASSIFICATION],Übersicht!P$1,Tabelle18[SET],Übersicht!$A3)</f>
        <v>7</v>
      </c>
      <c r="Q3" s="37">
        <f>SUMIFS(Tabelle18['#],Tabelle18[CLASSIFICATION],Übersicht!Q$1,Tabelle18[SET],Übersicht!$A3)</f>
        <v>0</v>
      </c>
      <c r="R3" s="37">
        <f>SUMIFS(Tabelle18['#],Tabelle18[CLASSIFICATION],Übersicht!R$1,Tabelle18[SET],Übersicht!$A3)</f>
        <v>1</v>
      </c>
    </row>
    <row r="4" spans="1:18">
      <c r="A4" s="27" t="s">
        <v>58</v>
      </c>
      <c r="B4" s="28" t="str">
        <f>IF(Details!D5="","",Details!D5)</f>
        <v>KS exkl.</v>
      </c>
      <c r="C4" s="22" t="str">
        <f>IF(Details!E5="","",Details!E5)</f>
        <v>own</v>
      </c>
      <c r="D4" s="29">
        <f>SUMIFS(Tabelle612['#],Tabelle612[CLASSIFICATION],D$1,Tabelle612[SET],$A4)+SUMIFS(Tabelle410['#],Tabelle410[CLASSIFICATION],D$1,Tabelle410[SET],$A4)</f>
        <v>44</v>
      </c>
      <c r="E4" s="29">
        <f>SUMIFS(Tabelle612['#],Tabelle612[CLASSIFICATION],E$1,Tabelle612[SET],$A4)+SUMIFS(Tabelle410['#],Tabelle410[CLASSIFICATION],E$1,Tabelle410[SET],$A4)</f>
        <v>0</v>
      </c>
      <c r="F4" s="29">
        <f>SUMIFS(Tabelle612['#],Tabelle612[CLASSIFICATION],F$1,Tabelle612[SET],$A4)+SUMIFS(Tabelle410['#],Tabelle410[CLASSIFICATION],F$1,Tabelle410[SET],$A4)</f>
        <v>0</v>
      </c>
      <c r="G4" s="29">
        <f>SUMIFS(Tabelle612['#],Tabelle612[CLASSIFICATION],G$1,Tabelle612[SET],$A4)+SUMIFS(Tabelle410['#],Tabelle410[CLASSIFICATION],G$1,Tabelle410[SET],$A4)</f>
        <v>0</v>
      </c>
      <c r="H4" s="29">
        <f>SUMIFS(Tabelle612['#],Tabelle612[CLASSIFICATION],H$1,Tabelle612[SET],$A4)+SUMIFS(Tabelle410['#],Tabelle410[CLASSIFICATION],H$1,Tabelle410[SET],$A4)</f>
        <v>5</v>
      </c>
      <c r="I4" s="29">
        <f>SUMIFS(Tabelle612['#],Tabelle612[CLASSIFICATION],I$1,Tabelle612[SET],$A4)+SUMIFS(Tabelle410['#],Tabelle410[CLASSIFICATION],I$1,Tabelle410[SET],$A4)</f>
        <v>4</v>
      </c>
      <c r="J4" s="29">
        <f>SUMIFS(Tabelle612['#],Tabelle612[CLASSIFICATION],J$1,Tabelle612[SET],$A4)+SUMIFS(Tabelle410['#],Tabelle410[CLASSIFICATION],J$1,Tabelle410[SET],$A4)</f>
        <v>0</v>
      </c>
      <c r="K4" s="29">
        <f>SUMIFS(Tabelle612['#],Tabelle612[CLASSIFICATION],K$1,Tabelle612[SET],$A4)+SUMIFS(Tabelle410['#],Tabelle410[CLASSIFICATION],K$1,Tabelle410[SET],$A4)</f>
        <v>1</v>
      </c>
      <c r="L4" s="29">
        <f>SUMIFS(Tabelle612['#],Tabelle612[CLASSIFICATION],L$1,Tabelle612[SET],$A4)+SUMIFS(Tabelle410['#],Tabelle410[CLASSIFICATION],L$1,Tabelle410[SET],$A4)</f>
        <v>1</v>
      </c>
      <c r="M4" s="29">
        <f>SUMIFS(Tabelle612['#],Tabelle612[CLASSIFICATION],M$1,Tabelle612[SET],$A4)+SUMIFS(Tabelle410['#],Tabelle410[CLASSIFICATION],M$1,Tabelle410[SET],$A4)</f>
        <v>0</v>
      </c>
      <c r="N4" s="29">
        <f>SUMIFS(Tabelle612['#],Tabelle612[CLASSIFICATION],N$1,Tabelle612[SET],$A4)+SUMIFS(Tabelle410['#],Tabelle410[CLASSIFICATION],N$1,Tabelle410[SET],$A4)</f>
        <v>0</v>
      </c>
      <c r="O4" s="29">
        <f>COUNTIF(Tabelle29[SET],$A4)</f>
        <v>0</v>
      </c>
      <c r="P4" s="29">
        <f>SUMIFS(Tabelle18['#],Tabelle18[CLASSIFICATION],Übersicht!P$1,Tabelle18[SET],Übersicht!$A4)</f>
        <v>0</v>
      </c>
      <c r="Q4" s="29">
        <f>SUMIFS(Tabelle18['#],Tabelle18[CLASSIFICATION],Übersicht!Q$1,Tabelle18[SET],Übersicht!$A4)</f>
        <v>4</v>
      </c>
      <c r="R4" s="29">
        <f>SUMIFS(Tabelle18['#],Tabelle18[CLASSIFICATION],Übersicht!R$1,Tabelle18[SET],Übersicht!$A4)</f>
        <v>0</v>
      </c>
    </row>
    <row r="5" spans="1:18">
      <c r="A5" s="31" t="s">
        <v>64</v>
      </c>
      <c r="B5" s="32" t="str">
        <f>IF(Details!D6="","",Details!D6)</f>
        <v/>
      </c>
      <c r="C5" s="33" t="str">
        <f>IF(Details!E6="","",Details!E6)</f>
        <v/>
      </c>
      <c r="D5" s="34">
        <f>SUMIFS(Tabelle612['#],Tabelle612[CLASSIFICATION],D$1,Tabelle612[SET],$A5)+SUMIFS(Tabelle410['#],Tabelle410[CLASSIFICATION],D$1,Tabelle410[SET],$A5)</f>
        <v>30</v>
      </c>
      <c r="E5" s="34">
        <f>SUMIFS(Tabelle612['#],Tabelle612[CLASSIFICATION],E$1,Tabelle612[SET],$A5)+SUMIFS(Tabelle410['#],Tabelle410[CLASSIFICATION],E$1,Tabelle410[SET],$A5)</f>
        <v>0</v>
      </c>
      <c r="F5" s="34">
        <f>SUMIFS(Tabelle612['#],Tabelle612[CLASSIFICATION],F$1,Tabelle612[SET],$A5)+SUMIFS(Tabelle410['#],Tabelle410[CLASSIFICATION],F$1,Tabelle410[SET],$A5)</f>
        <v>0</v>
      </c>
      <c r="G5" s="34">
        <f>SUMIFS(Tabelle612['#],Tabelle612[CLASSIFICATION],G$1,Tabelle612[SET],$A5)+SUMIFS(Tabelle410['#],Tabelle410[CLASSIFICATION],G$1,Tabelle410[SET],$A5)</f>
        <v>0</v>
      </c>
      <c r="H5" s="34">
        <f>SUMIFS(Tabelle612['#],Tabelle612[CLASSIFICATION],H$1,Tabelle612[SET],$A5)+SUMIFS(Tabelle410['#],Tabelle410[CLASSIFICATION],H$1,Tabelle410[SET],$A5)</f>
        <v>0</v>
      </c>
      <c r="I5" s="34">
        <f>SUMIFS(Tabelle612['#],Tabelle612[CLASSIFICATION],I$1,Tabelle612[SET],$A5)+SUMIFS(Tabelle410['#],Tabelle410[CLASSIFICATION],I$1,Tabelle410[SET],$A5)</f>
        <v>0</v>
      </c>
      <c r="J5" s="34">
        <f>SUMIFS(Tabelle612['#],Tabelle612[CLASSIFICATION],J$1,Tabelle612[SET],$A5)+SUMIFS(Tabelle410['#],Tabelle410[CLASSIFICATION],J$1,Tabelle410[SET],$A5)</f>
        <v>3</v>
      </c>
      <c r="K5" s="34">
        <f>SUMIFS(Tabelle612['#],Tabelle612[CLASSIFICATION],K$1,Tabelle612[SET],$A5)+SUMIFS(Tabelle410['#],Tabelle410[CLASSIFICATION],K$1,Tabelle410[SET],$A5)</f>
        <v>0</v>
      </c>
      <c r="L5" s="34">
        <f>SUMIFS(Tabelle612['#],Tabelle612[CLASSIFICATION],L$1,Tabelle612[SET],$A5)+SUMIFS(Tabelle410['#],Tabelle410[CLASSIFICATION],L$1,Tabelle410[SET],$A5)</f>
        <v>0</v>
      </c>
      <c r="M5" s="34">
        <f>SUMIFS(Tabelle612['#],Tabelle612[CLASSIFICATION],M$1,Tabelle612[SET],$A5)+SUMIFS(Tabelle410['#],Tabelle410[CLASSIFICATION],M$1,Tabelle410[SET],$A5)</f>
        <v>0</v>
      </c>
      <c r="N5" s="34">
        <f>SUMIFS(Tabelle612['#],Tabelle612[CLASSIFICATION],N$1,Tabelle612[SET],$A5)+SUMIFS(Tabelle410['#],Tabelle410[CLASSIFICATION],N$1,Tabelle410[SET],$A5)</f>
        <v>0</v>
      </c>
      <c r="O5" s="34">
        <f>COUNTIF(Tabelle29[SET],$A5)</f>
        <v>0</v>
      </c>
      <c r="P5" s="34">
        <f>SUMIFS(Tabelle18['#],Tabelle18[CLASSIFICATION],Übersicht!P$1,Tabelle18[SET],Übersicht!$A5)</f>
        <v>14</v>
      </c>
      <c r="Q5" s="34">
        <f>SUMIFS(Tabelle18['#],Tabelle18[CLASSIFICATION],Übersicht!Q$1,Tabelle18[SET],Übersicht!$A5)</f>
        <v>1</v>
      </c>
      <c r="R5" s="34">
        <f>SUMIFS(Tabelle18['#],Tabelle18[CLASSIFICATION],Übersicht!R$1,Tabelle18[SET],Übersicht!$A5)</f>
        <v>0</v>
      </c>
    </row>
    <row r="6" spans="1:18">
      <c r="A6" s="20" t="s">
        <v>101</v>
      </c>
      <c r="B6" s="21" t="str">
        <f>IF(Details!D7="","",Details!D7)</f>
        <v/>
      </c>
      <c r="C6" s="22" t="str">
        <f>IF(Details!E7="","",Details!E7)</f>
        <v>own</v>
      </c>
      <c r="D6" s="23">
        <f>SUMIFS(Tabelle612['#],Tabelle612[CLASSIFICATION],D$1,Tabelle612[SET],$A6)+SUMIFS(Tabelle410['#],Tabelle410[CLASSIFICATION],D$1,Tabelle410[SET],$A6)</f>
        <v>84</v>
      </c>
      <c r="E6" s="23">
        <f>SUMIFS(Tabelle612['#],Tabelle612[CLASSIFICATION],E$1,Tabelle612[SET],$A6)+SUMIFS(Tabelle410['#],Tabelle410[CLASSIFICATION],E$1,Tabelle410[SET],$A6)</f>
        <v>0</v>
      </c>
      <c r="F6" s="23">
        <f>SUMIFS(Tabelle612['#],Tabelle612[CLASSIFICATION],F$1,Tabelle612[SET],$A6)+SUMIFS(Tabelle410['#],Tabelle410[CLASSIFICATION],F$1,Tabelle410[SET],$A6)</f>
        <v>0</v>
      </c>
      <c r="G6" s="23">
        <f>SUMIFS(Tabelle612['#],Tabelle612[CLASSIFICATION],G$1,Tabelle612[SET],$A6)+SUMIFS(Tabelle410['#],Tabelle410[CLASSIFICATION],G$1,Tabelle410[SET],$A6)</f>
        <v>0</v>
      </c>
      <c r="H6" s="23">
        <f>SUMIFS(Tabelle612['#],Tabelle612[CLASSIFICATION],H$1,Tabelle612[SET],$A6)+SUMIFS(Tabelle410['#],Tabelle410[CLASSIFICATION],H$1,Tabelle410[SET],$A6)</f>
        <v>5</v>
      </c>
      <c r="I6" s="23">
        <f>SUMIFS(Tabelle612['#],Tabelle612[CLASSIFICATION],I$1,Tabelle612[SET],$A6)+SUMIFS(Tabelle410['#],Tabelle410[CLASSIFICATION],I$1,Tabelle410[SET],$A6)</f>
        <v>4</v>
      </c>
      <c r="J6" s="23">
        <f>SUMIFS(Tabelle612['#],Tabelle612[CLASSIFICATION],J$1,Tabelle612[SET],$A6)+SUMIFS(Tabelle410['#],Tabelle410[CLASSIFICATION],J$1,Tabelle410[SET],$A6)</f>
        <v>0</v>
      </c>
      <c r="K6" s="23">
        <f>SUMIFS(Tabelle612['#],Tabelle612[CLASSIFICATION],K$1,Tabelle612[SET],$A6)+SUMIFS(Tabelle410['#],Tabelle410[CLASSIFICATION],K$1,Tabelle410[SET],$A6)</f>
        <v>0</v>
      </c>
      <c r="L6" s="23">
        <f>SUMIFS(Tabelle612['#],Tabelle612[CLASSIFICATION],L$1,Tabelle612[SET],$A6)+SUMIFS(Tabelle410['#],Tabelle410[CLASSIFICATION],L$1,Tabelle410[SET],$A6)</f>
        <v>1</v>
      </c>
      <c r="M6" s="23">
        <f>SUMIFS(Tabelle612['#],Tabelle612[CLASSIFICATION],M$1,Tabelle612[SET],$A6)+SUMIFS(Tabelle410['#],Tabelle410[CLASSIFICATION],M$1,Tabelle410[SET],$A6)</f>
        <v>0</v>
      </c>
      <c r="N6" s="23">
        <f>SUMIFS(Tabelle612['#],Tabelle612[CLASSIFICATION],N$1,Tabelle612[SET],$A6)+SUMIFS(Tabelle410['#],Tabelle410[CLASSIFICATION],N$1,Tabelle410[SET],$A6)</f>
        <v>0</v>
      </c>
      <c r="O6" s="23">
        <f>COUNTIF(Tabelle29[SET],$A6)</f>
        <v>0</v>
      </c>
      <c r="P6" s="23">
        <f>SUMIFS(Tabelle18['#],Tabelle18[CLASSIFICATION],Übersicht!P$1,Tabelle18[SET],Übersicht!$A6)</f>
        <v>14</v>
      </c>
      <c r="Q6" s="23">
        <f>SUMIFS(Tabelle18['#],Tabelle18[CLASSIFICATION],Übersicht!Q$1,Tabelle18[SET],Übersicht!$A6)</f>
        <v>0</v>
      </c>
      <c r="R6" s="23">
        <f>SUMIFS(Tabelle18['#],Tabelle18[CLASSIFICATION],Übersicht!R$1,Tabelle18[SET],Übersicht!$A6)</f>
        <v>1</v>
      </c>
    </row>
    <row r="7" spans="1:18">
      <c r="A7" s="27" t="s">
        <v>70</v>
      </c>
      <c r="B7" s="28" t="str">
        <f>IF(Details!D8="","",Details!D8)</f>
        <v>KS exkl.</v>
      </c>
      <c r="C7" s="22" t="str">
        <f>IF(Details!E8="","",Details!E8)</f>
        <v>own</v>
      </c>
      <c r="D7" s="29">
        <f>SUMIFS(Tabelle612['#],Tabelle612[CLASSIFICATION],D$1,Tabelle612[SET],$A7)+SUMIFS(Tabelle410['#],Tabelle410[CLASSIFICATION],D$1,Tabelle410[SET],$A7)</f>
        <v>30</v>
      </c>
      <c r="E7" s="29">
        <f>SUMIFS(Tabelle612['#],Tabelle612[CLASSIFICATION],E$1,Tabelle612[SET],$A7)+SUMIFS(Tabelle410['#],Tabelle410[CLASSIFICATION],E$1,Tabelle410[SET],$A7)</f>
        <v>0</v>
      </c>
      <c r="F7" s="29">
        <f>SUMIFS(Tabelle612['#],Tabelle612[CLASSIFICATION],F$1,Tabelle612[SET],$A7)+SUMIFS(Tabelle410['#],Tabelle410[CLASSIFICATION],F$1,Tabelle410[SET],$A7)</f>
        <v>0</v>
      </c>
      <c r="G7" s="29">
        <f>SUMIFS(Tabelle612['#],Tabelle612[CLASSIFICATION],G$1,Tabelle612[SET],$A7)+SUMIFS(Tabelle410['#],Tabelle410[CLASSIFICATION],G$1,Tabelle410[SET],$A7)</f>
        <v>0</v>
      </c>
      <c r="H7" s="29">
        <f>SUMIFS(Tabelle612['#],Tabelle612[CLASSIFICATION],H$1,Tabelle612[SET],$A7)+SUMIFS(Tabelle410['#],Tabelle410[CLASSIFICATION],H$1,Tabelle410[SET],$A7)</f>
        <v>0</v>
      </c>
      <c r="I7" s="29">
        <f>SUMIFS(Tabelle612['#],Tabelle612[CLASSIFICATION],I$1,Tabelle612[SET],$A7)+SUMIFS(Tabelle410['#],Tabelle410[CLASSIFICATION],I$1,Tabelle410[SET],$A7)</f>
        <v>0</v>
      </c>
      <c r="J7" s="29">
        <f>SUMIFS(Tabelle612['#],Tabelle612[CLASSIFICATION],J$1,Tabelle612[SET],$A7)+SUMIFS(Tabelle410['#],Tabelle410[CLASSIFICATION],J$1,Tabelle410[SET],$A7)</f>
        <v>6</v>
      </c>
      <c r="K7" s="29">
        <f>SUMIFS(Tabelle612['#],Tabelle612[CLASSIFICATION],K$1,Tabelle612[SET],$A7)+SUMIFS(Tabelle410['#],Tabelle410[CLASSIFICATION],K$1,Tabelle410[SET],$A7)</f>
        <v>0</v>
      </c>
      <c r="L7" s="29">
        <f>SUMIFS(Tabelle612['#],Tabelle612[CLASSIFICATION],L$1,Tabelle612[SET],$A7)+SUMIFS(Tabelle410['#],Tabelle410[CLASSIFICATION],L$1,Tabelle410[SET],$A7)</f>
        <v>0</v>
      </c>
      <c r="M7" s="29">
        <f>SUMIFS(Tabelle612['#],Tabelle612[CLASSIFICATION],M$1,Tabelle612[SET],$A7)+SUMIFS(Tabelle410['#],Tabelle410[CLASSIFICATION],M$1,Tabelle410[SET],$A7)</f>
        <v>0</v>
      </c>
      <c r="N7" s="29">
        <f>SUMIFS(Tabelle612['#],Tabelle612[CLASSIFICATION],N$1,Tabelle612[SET],$A7)+SUMIFS(Tabelle410['#],Tabelle410[CLASSIFICATION],N$1,Tabelle410[SET],$A7)</f>
        <v>0</v>
      </c>
      <c r="O7" s="29">
        <f>COUNTIF(Tabelle29[SET],$A7)</f>
        <v>0</v>
      </c>
      <c r="P7" s="29">
        <f>SUMIFS(Tabelle18['#],Tabelle18[CLASSIFICATION],Übersicht!P$1,Tabelle18[SET],Übersicht!$A7)</f>
        <v>14</v>
      </c>
      <c r="Q7" s="29">
        <f>SUMIFS(Tabelle18['#],Tabelle18[CLASSIFICATION],Übersicht!Q$1,Tabelle18[SET],Übersicht!$A7)</f>
        <v>1</v>
      </c>
      <c r="R7" s="29">
        <f>SUMIFS(Tabelle18['#],Tabelle18[CLASSIFICATION],Übersicht!R$1,Tabelle18[SET],Übersicht!$A7)</f>
        <v>0</v>
      </c>
    </row>
    <row r="8" spans="1:18">
      <c r="A8" s="20" t="s">
        <v>104</v>
      </c>
      <c r="B8" s="21" t="str">
        <f>IF(Details!D9="","",Details!D9)</f>
        <v/>
      </c>
      <c r="C8" s="22" t="str">
        <f>IF(Details!E9="","",Details!E9)</f>
        <v>own</v>
      </c>
      <c r="D8" s="23">
        <f>SUMIFS(Tabelle612['#],Tabelle612[CLASSIFICATION],D$1,Tabelle612[SET],$A8)+SUMIFS(Tabelle410['#],Tabelle410[CLASSIFICATION],D$1,Tabelle410[SET],$A8)</f>
        <v>31</v>
      </c>
      <c r="E8" s="23">
        <f>SUMIFS(Tabelle612['#],Tabelle612[CLASSIFICATION],E$1,Tabelle612[SET],$A8)+SUMIFS(Tabelle410['#],Tabelle410[CLASSIFICATION],E$1,Tabelle410[SET],$A8)</f>
        <v>0</v>
      </c>
      <c r="F8" s="23">
        <f>SUMIFS(Tabelle612['#],Tabelle612[CLASSIFICATION],F$1,Tabelle612[SET],$A8)+SUMIFS(Tabelle410['#],Tabelle410[CLASSIFICATION],F$1,Tabelle410[SET],$A8)</f>
        <v>0</v>
      </c>
      <c r="G8" s="23">
        <f>SUMIFS(Tabelle612['#],Tabelle612[CLASSIFICATION],G$1,Tabelle612[SET],$A8)+SUMIFS(Tabelle410['#],Tabelle410[CLASSIFICATION],G$1,Tabelle410[SET],$A8)</f>
        <v>0</v>
      </c>
      <c r="H8" s="23">
        <f>SUMIFS(Tabelle612['#],Tabelle612[CLASSIFICATION],H$1,Tabelle612[SET],$A8)+SUMIFS(Tabelle410['#],Tabelle410[CLASSIFICATION],H$1,Tabelle410[SET],$A8)</f>
        <v>0</v>
      </c>
      <c r="I8" s="23">
        <f>SUMIFS(Tabelle612['#],Tabelle612[CLASSIFICATION],I$1,Tabelle612[SET],$A8)+SUMIFS(Tabelle410['#],Tabelle410[CLASSIFICATION],I$1,Tabelle410[SET],$A8)</f>
        <v>0</v>
      </c>
      <c r="J8" s="23">
        <f>SUMIFS(Tabelle612['#],Tabelle612[CLASSIFICATION],J$1,Tabelle612[SET],$A8)+SUMIFS(Tabelle410['#],Tabelle410[CLASSIFICATION],J$1,Tabelle410[SET],$A8)</f>
        <v>10</v>
      </c>
      <c r="K8" s="23">
        <f>SUMIFS(Tabelle612['#],Tabelle612[CLASSIFICATION],K$1,Tabelle612[SET],$A8)+SUMIFS(Tabelle410['#],Tabelle410[CLASSIFICATION],K$1,Tabelle410[SET],$A8)</f>
        <v>0</v>
      </c>
      <c r="L8" s="23">
        <f>SUMIFS(Tabelle612['#],Tabelle612[CLASSIFICATION],L$1,Tabelle612[SET],$A8)+SUMIFS(Tabelle410['#],Tabelle410[CLASSIFICATION],L$1,Tabelle410[SET],$A8)</f>
        <v>0</v>
      </c>
      <c r="M8" s="23">
        <f>SUMIFS(Tabelle612['#],Tabelle612[CLASSIFICATION],M$1,Tabelle612[SET],$A8)+SUMIFS(Tabelle410['#],Tabelle410[CLASSIFICATION],M$1,Tabelle410[SET],$A8)</f>
        <v>0</v>
      </c>
      <c r="N8" s="23">
        <f>SUMIFS(Tabelle612['#],Tabelle612[CLASSIFICATION],N$1,Tabelle612[SET],$A8)+SUMIFS(Tabelle410['#],Tabelle410[CLASSIFICATION],N$1,Tabelle410[SET],$A8)</f>
        <v>0</v>
      </c>
      <c r="O8" s="23">
        <f>COUNTIF(Tabelle29[SET],$A8)</f>
        <v>0</v>
      </c>
      <c r="P8" s="23">
        <f>SUMIFS(Tabelle18['#],Tabelle18[CLASSIFICATION],Übersicht!P$1,Tabelle18[SET],Übersicht!$A8)</f>
        <v>14</v>
      </c>
      <c r="Q8" s="23">
        <f>SUMIFS(Tabelle18['#],Tabelle18[CLASSIFICATION],Übersicht!Q$1,Tabelle18[SET],Übersicht!$A8)</f>
        <v>1</v>
      </c>
      <c r="R8" s="23">
        <f>SUMIFS(Tabelle18['#],Tabelle18[CLASSIFICATION],Übersicht!R$1,Tabelle18[SET],Übersicht!$A8)</f>
        <v>0</v>
      </c>
    </row>
    <row r="9" spans="1:18">
      <c r="A9" s="24" t="s">
        <v>111</v>
      </c>
      <c r="B9" s="25" t="str">
        <f>IF(Details!D10="","",Details!D10)</f>
        <v/>
      </c>
      <c r="C9" s="22" t="str">
        <f>IF(Details!E10="","",Details!E10)</f>
        <v>own</v>
      </c>
      <c r="D9" s="26">
        <f>SUMIFS(Tabelle612['#],Tabelle612[CLASSIFICATION],D$1,Tabelle612[SET],$A9)+SUMIFS(Tabelle410['#],Tabelle410[CLASSIFICATION],D$1,Tabelle410[SET],$A9)</f>
        <v>58</v>
      </c>
      <c r="E9" s="26">
        <f>SUMIFS(Tabelle612['#],Tabelle612[CLASSIFICATION],E$1,Tabelle612[SET],$A9)+SUMIFS(Tabelle410['#],Tabelle410[CLASSIFICATION],E$1,Tabelle410[SET],$A9)</f>
        <v>5</v>
      </c>
      <c r="F9" s="26">
        <f>SUMIFS(Tabelle612['#],Tabelle612[CLASSIFICATION],F$1,Tabelle612[SET],$A9)+SUMIFS(Tabelle410['#],Tabelle410[CLASSIFICATION],F$1,Tabelle410[SET],$A9)</f>
        <v>0</v>
      </c>
      <c r="G9" s="26">
        <f>SUMIFS(Tabelle612['#],Tabelle612[CLASSIFICATION],G$1,Tabelle612[SET],$A9)+SUMIFS(Tabelle410['#],Tabelle410[CLASSIFICATION],G$1,Tabelle410[SET],$A9)</f>
        <v>0</v>
      </c>
      <c r="H9" s="26">
        <f>SUMIFS(Tabelle612['#],Tabelle612[CLASSIFICATION],H$1,Tabelle612[SET],$A9)+SUMIFS(Tabelle410['#],Tabelle410[CLASSIFICATION],H$1,Tabelle410[SET],$A9)</f>
        <v>0</v>
      </c>
      <c r="I9" s="26">
        <f>SUMIFS(Tabelle612['#],Tabelle612[CLASSIFICATION],I$1,Tabelle612[SET],$A9)+SUMIFS(Tabelle410['#],Tabelle410[CLASSIFICATION],I$1,Tabelle410[SET],$A9)</f>
        <v>0</v>
      </c>
      <c r="J9" s="26">
        <f>SUMIFS(Tabelle612['#],Tabelle612[CLASSIFICATION],J$1,Tabelle612[SET],$A9)+SUMIFS(Tabelle410['#],Tabelle410[CLASSIFICATION],J$1,Tabelle410[SET],$A9)</f>
        <v>18</v>
      </c>
      <c r="K9" s="26">
        <f>SUMIFS(Tabelle612['#],Tabelle612[CLASSIFICATION],K$1,Tabelle612[SET],$A9)+SUMIFS(Tabelle410['#],Tabelle410[CLASSIFICATION],K$1,Tabelle410[SET],$A9)</f>
        <v>0</v>
      </c>
      <c r="L9" s="26">
        <f>SUMIFS(Tabelle612['#],Tabelle612[CLASSIFICATION],L$1,Tabelle612[SET],$A9)+SUMIFS(Tabelle410['#],Tabelle410[CLASSIFICATION],L$1,Tabelle410[SET],$A9)</f>
        <v>0</v>
      </c>
      <c r="M9" s="26">
        <f>SUMIFS(Tabelle612['#],Tabelle612[CLASSIFICATION],M$1,Tabelle612[SET],$A9)+SUMIFS(Tabelle410['#],Tabelle410[CLASSIFICATION],M$1,Tabelle410[SET],$A9)</f>
        <v>0</v>
      </c>
      <c r="N9" s="26">
        <f>SUMIFS(Tabelle612['#],Tabelle612[CLASSIFICATION],N$1,Tabelle612[SET],$A9)+SUMIFS(Tabelle410['#],Tabelle410[CLASSIFICATION],N$1,Tabelle410[SET],$A9)</f>
        <v>0</v>
      </c>
      <c r="O9" s="26">
        <f>COUNTIF(Tabelle29[SET],$A9)</f>
        <v>4</v>
      </c>
      <c r="P9" s="26">
        <f>SUMIFS(Tabelle18['#],Tabelle18[CLASSIFICATION],Übersicht!P$1,Tabelle18[SET],Übersicht!$A9)</f>
        <v>0</v>
      </c>
      <c r="Q9" s="26">
        <f>SUMIFS(Tabelle18['#],Tabelle18[CLASSIFICATION],Übersicht!Q$1,Tabelle18[SET],Übersicht!$A9)</f>
        <v>1</v>
      </c>
      <c r="R9" s="26">
        <f>SUMIFS(Tabelle18['#],Tabelle18[CLASSIFICATION],Übersicht!R$1,Tabelle18[SET],Übersicht!$A9)</f>
        <v>0</v>
      </c>
    </row>
    <row r="10" spans="1:18">
      <c r="A10" s="27" t="s">
        <v>76</v>
      </c>
      <c r="B10" s="28" t="str">
        <f>IF(Details!D11="","",Details!D11)</f>
        <v>KS exkl.</v>
      </c>
      <c r="C10" s="22" t="str">
        <f>IF(Details!E11="","",Details!E11)</f>
        <v>own</v>
      </c>
      <c r="D10" s="29">
        <f>SUMIFS(Tabelle612['#],Tabelle612[CLASSIFICATION],D$1,Tabelle612[SET],$A10)+SUMIFS(Tabelle410['#],Tabelle410[CLASSIFICATION],D$1,Tabelle410[SET],$A10)</f>
        <v>33</v>
      </c>
      <c r="E10" s="29">
        <f>SUMIFS(Tabelle612['#],Tabelle612[CLASSIFICATION],E$1,Tabelle612[SET],$A10)+SUMIFS(Tabelle410['#],Tabelle410[CLASSIFICATION],E$1,Tabelle410[SET],$A10)</f>
        <v>1</v>
      </c>
      <c r="F10" s="29">
        <f>SUMIFS(Tabelle612['#],Tabelle612[CLASSIFICATION],F$1,Tabelle612[SET],$A10)+SUMIFS(Tabelle410['#],Tabelle410[CLASSIFICATION],F$1,Tabelle410[SET],$A10)</f>
        <v>0</v>
      </c>
      <c r="G10" s="29">
        <f>SUMIFS(Tabelle612['#],Tabelle612[CLASSIFICATION],G$1,Tabelle612[SET],$A10)+SUMIFS(Tabelle410['#],Tabelle410[CLASSIFICATION],G$1,Tabelle410[SET],$A10)</f>
        <v>0</v>
      </c>
      <c r="H10" s="29">
        <f>SUMIFS(Tabelle612['#],Tabelle612[CLASSIFICATION],H$1,Tabelle612[SET],$A10)+SUMIFS(Tabelle410['#],Tabelle410[CLASSIFICATION],H$1,Tabelle410[SET],$A10)</f>
        <v>0</v>
      </c>
      <c r="I10" s="29">
        <f>SUMIFS(Tabelle612['#],Tabelle612[CLASSIFICATION],I$1,Tabelle612[SET],$A10)+SUMIFS(Tabelle410['#],Tabelle410[CLASSIFICATION],I$1,Tabelle410[SET],$A10)</f>
        <v>0</v>
      </c>
      <c r="J10" s="29">
        <f>SUMIFS(Tabelle612['#],Tabelle612[CLASSIFICATION],J$1,Tabelle612[SET],$A10)+SUMIFS(Tabelle410['#],Tabelle410[CLASSIFICATION],J$1,Tabelle410[SET],$A10)</f>
        <v>3</v>
      </c>
      <c r="K10" s="29">
        <f>SUMIFS(Tabelle612['#],Tabelle612[CLASSIFICATION],K$1,Tabelle612[SET],$A10)+SUMIFS(Tabelle410['#],Tabelle410[CLASSIFICATION],K$1,Tabelle410[SET],$A10)</f>
        <v>0</v>
      </c>
      <c r="L10" s="29">
        <f>SUMIFS(Tabelle612['#],Tabelle612[CLASSIFICATION],L$1,Tabelle612[SET],$A10)+SUMIFS(Tabelle410['#],Tabelle410[CLASSIFICATION],L$1,Tabelle410[SET],$A10)</f>
        <v>0</v>
      </c>
      <c r="M10" s="29">
        <f>SUMIFS(Tabelle612['#],Tabelle612[CLASSIFICATION],M$1,Tabelle612[SET],$A10)+SUMIFS(Tabelle410['#],Tabelle410[CLASSIFICATION],M$1,Tabelle410[SET],$A10)</f>
        <v>0</v>
      </c>
      <c r="N10" s="29">
        <f>SUMIFS(Tabelle612['#],Tabelle612[CLASSIFICATION],N$1,Tabelle612[SET],$A10)+SUMIFS(Tabelle410['#],Tabelle410[CLASSIFICATION],N$1,Tabelle410[SET],$A10)</f>
        <v>0</v>
      </c>
      <c r="O10" s="29">
        <f>COUNTIF(Tabelle29[SET],$A10)</f>
        <v>5</v>
      </c>
      <c r="P10" s="29">
        <f>SUMIFS(Tabelle18['#],Tabelle18[CLASSIFICATION],Übersicht!P$1,Tabelle18[SET],Übersicht!$A10)</f>
        <v>0</v>
      </c>
      <c r="Q10" s="29">
        <f>SUMIFS(Tabelle18['#],Tabelle18[CLASSIFICATION],Übersicht!Q$1,Tabelle18[SET],Übersicht!$A10)</f>
        <v>1</v>
      </c>
      <c r="R10" s="29">
        <f>SUMIFS(Tabelle18['#],Tabelle18[CLASSIFICATION],Übersicht!R$1,Tabelle18[SET],Übersicht!$A10)</f>
        <v>0</v>
      </c>
    </row>
    <row r="11" spans="1:18">
      <c r="A11" s="20" t="s">
        <v>103</v>
      </c>
      <c r="B11" s="21" t="str">
        <f>IF(Details!D12="","",Details!D12)</f>
        <v/>
      </c>
      <c r="C11" s="22" t="str">
        <f>IF(Details!E12="","",Details!E12)</f>
        <v>own</v>
      </c>
      <c r="D11" s="23">
        <f>SUMIFS(Tabelle612['#],Tabelle612[CLASSIFICATION],D$1,Tabelle612[SET],$A11)+SUMIFS(Tabelle410['#],Tabelle410[CLASSIFICATION],D$1,Tabelle410[SET],$A11)</f>
        <v>58</v>
      </c>
      <c r="E11" s="23">
        <f>SUMIFS(Tabelle612['#],Tabelle612[CLASSIFICATION],E$1,Tabelle612[SET],$A11)+SUMIFS(Tabelle410['#],Tabelle410[CLASSIFICATION],E$1,Tabelle410[SET],$A11)</f>
        <v>1</v>
      </c>
      <c r="F11" s="23">
        <f>SUMIFS(Tabelle612['#],Tabelle612[CLASSIFICATION],F$1,Tabelle612[SET],$A11)+SUMIFS(Tabelle410['#],Tabelle410[CLASSIFICATION],F$1,Tabelle410[SET],$A11)</f>
        <v>0</v>
      </c>
      <c r="G11" s="23">
        <f>SUMIFS(Tabelle612['#],Tabelle612[CLASSIFICATION],G$1,Tabelle612[SET],$A11)+SUMIFS(Tabelle410['#],Tabelle410[CLASSIFICATION],G$1,Tabelle410[SET],$A11)</f>
        <v>0</v>
      </c>
      <c r="H11" s="23">
        <f>SUMIFS(Tabelle612['#],Tabelle612[CLASSIFICATION],H$1,Tabelle612[SET],$A11)+SUMIFS(Tabelle410['#],Tabelle410[CLASSIFICATION],H$1,Tabelle410[SET],$A11)</f>
        <v>0</v>
      </c>
      <c r="I11" s="23">
        <f>SUMIFS(Tabelle612['#],Tabelle612[CLASSIFICATION],I$1,Tabelle612[SET],$A11)+SUMIFS(Tabelle410['#],Tabelle410[CLASSIFICATION],I$1,Tabelle410[SET],$A11)</f>
        <v>0</v>
      </c>
      <c r="J11" s="23">
        <f>SUMIFS(Tabelle612['#],Tabelle612[CLASSIFICATION],J$1,Tabelle612[SET],$A11)+SUMIFS(Tabelle410['#],Tabelle410[CLASSIFICATION],J$1,Tabelle410[SET],$A11)</f>
        <v>5</v>
      </c>
      <c r="K11" s="23">
        <f>SUMIFS(Tabelle612['#],Tabelle612[CLASSIFICATION],K$1,Tabelle612[SET],$A11)+SUMIFS(Tabelle410['#],Tabelle410[CLASSIFICATION],K$1,Tabelle410[SET],$A11)</f>
        <v>0</v>
      </c>
      <c r="L11" s="23">
        <f>SUMIFS(Tabelle612['#],Tabelle612[CLASSIFICATION],L$1,Tabelle612[SET],$A11)+SUMIFS(Tabelle410['#],Tabelle410[CLASSIFICATION],L$1,Tabelle410[SET],$A11)</f>
        <v>0</v>
      </c>
      <c r="M11" s="23">
        <f>SUMIFS(Tabelle612['#],Tabelle612[CLASSIFICATION],M$1,Tabelle612[SET],$A11)+SUMIFS(Tabelle410['#],Tabelle410[CLASSIFICATION],M$1,Tabelle410[SET],$A11)</f>
        <v>0</v>
      </c>
      <c r="N11" s="23">
        <f>SUMIFS(Tabelle612['#],Tabelle612[CLASSIFICATION],N$1,Tabelle612[SET],$A11)+SUMIFS(Tabelle410['#],Tabelle410[CLASSIFICATION],N$1,Tabelle410[SET],$A11)</f>
        <v>0</v>
      </c>
      <c r="O11" s="23">
        <f>COUNTIF(Tabelle29[SET],$A11)</f>
        <v>4</v>
      </c>
      <c r="P11" s="23">
        <f>SUMIFS(Tabelle18['#],Tabelle18[CLASSIFICATION],Übersicht!P$1,Tabelle18[SET],Übersicht!$A11)</f>
        <v>0</v>
      </c>
      <c r="Q11" s="23">
        <f>SUMIFS(Tabelle18['#],Tabelle18[CLASSIFICATION],Übersicht!Q$1,Tabelle18[SET],Übersicht!$A11)</f>
        <v>1</v>
      </c>
      <c r="R11" s="23">
        <f>SUMIFS(Tabelle18['#],Tabelle18[CLASSIFICATION],Übersicht!R$1,Tabelle18[SET],Übersicht!$A11)</f>
        <v>0</v>
      </c>
    </row>
    <row r="12" spans="1:18">
      <c r="A12" s="31" t="s">
        <v>43</v>
      </c>
      <c r="B12" s="32" t="str">
        <f>IF(Details!D13="","",Details!D13)</f>
        <v/>
      </c>
      <c r="C12" s="33" t="str">
        <f>IF(Details!E13="","",Details!E13)</f>
        <v/>
      </c>
      <c r="D12" s="34">
        <f>SUMIFS(Tabelle612['#],Tabelle612[CLASSIFICATION],D$1,Tabelle612[SET],$A12)+SUMIFS(Tabelle410['#],Tabelle410[CLASSIFICATION],D$1,Tabelle410[SET],$A12)</f>
        <v>280</v>
      </c>
      <c r="E12" s="34">
        <f>SUMIFS(Tabelle612['#],Tabelle612[CLASSIFICATION],E$1,Tabelle612[SET],$A12)+SUMIFS(Tabelle410['#],Tabelle410[CLASSIFICATION],E$1,Tabelle410[SET],$A12)</f>
        <v>1</v>
      </c>
      <c r="F12" s="34">
        <f>SUMIFS(Tabelle612['#],Tabelle612[CLASSIFICATION],F$1,Tabelle612[SET],$A12)+SUMIFS(Tabelle410['#],Tabelle410[CLASSIFICATION],F$1,Tabelle410[SET],$A12)</f>
        <v>8</v>
      </c>
      <c r="G12" s="34">
        <f>SUMIFS(Tabelle612['#],Tabelle612[CLASSIFICATION],G$1,Tabelle612[SET],$A12)+SUMIFS(Tabelle410['#],Tabelle410[CLASSIFICATION],G$1,Tabelle410[SET],$A12)</f>
        <v>0</v>
      </c>
      <c r="H12" s="34">
        <f>SUMIFS(Tabelle612['#],Tabelle612[CLASSIFICATION],H$1,Tabelle612[SET],$A12)+SUMIFS(Tabelle410['#],Tabelle410[CLASSIFICATION],H$1,Tabelle410[SET],$A12)</f>
        <v>14</v>
      </c>
      <c r="I12" s="34">
        <f>SUMIFS(Tabelle612['#],Tabelle612[CLASSIFICATION],I$1,Tabelle612[SET],$A12)+SUMIFS(Tabelle410['#],Tabelle410[CLASSIFICATION],I$1,Tabelle410[SET],$A12)</f>
        <v>4</v>
      </c>
      <c r="J12" s="34">
        <f>SUMIFS(Tabelle612['#],Tabelle612[CLASSIFICATION],J$1,Tabelle612[SET],$A12)+SUMIFS(Tabelle410['#],Tabelle410[CLASSIFICATION],J$1,Tabelle410[SET],$A12)</f>
        <v>16</v>
      </c>
      <c r="K12" s="34">
        <f>SUMIFS(Tabelle612['#],Tabelle612[CLASSIFICATION],K$1,Tabelle612[SET],$A12)+SUMIFS(Tabelle410['#],Tabelle410[CLASSIFICATION],K$1,Tabelle410[SET],$A12)</f>
        <v>1</v>
      </c>
      <c r="L12" s="34">
        <f>SUMIFS(Tabelle612['#],Tabelle612[CLASSIFICATION],L$1,Tabelle612[SET],$A12)+SUMIFS(Tabelle410['#],Tabelle410[CLASSIFICATION],L$1,Tabelle410[SET],$A12)</f>
        <v>2</v>
      </c>
      <c r="M12" s="34">
        <f>SUMIFS(Tabelle612['#],Tabelle612[CLASSIFICATION],M$1,Tabelle612[SET],$A12)+SUMIFS(Tabelle410['#],Tabelle410[CLASSIFICATION],M$1,Tabelle410[SET],$A12)</f>
        <v>0</v>
      </c>
      <c r="N12" s="34">
        <f>SUMIFS(Tabelle612['#],Tabelle612[CLASSIFICATION],N$1,Tabelle612[SET],$A12)+SUMIFS(Tabelle410['#],Tabelle410[CLASSIFICATION],N$1,Tabelle410[SET],$A12)</f>
        <v>0</v>
      </c>
      <c r="O12" s="34">
        <f>COUNTIF(Tabelle29[SET],$A12)</f>
        <v>0</v>
      </c>
      <c r="P12" s="34">
        <f>SUMIFS(Tabelle18['#],Tabelle18[CLASSIFICATION],Übersicht!P$1,Tabelle18[SET],Übersicht!$A12)</f>
        <v>7</v>
      </c>
      <c r="Q12" s="34">
        <f>SUMIFS(Tabelle18['#],Tabelle18[CLASSIFICATION],Übersicht!Q$1,Tabelle18[SET],Übersicht!$A12)</f>
        <v>2</v>
      </c>
      <c r="R12" s="34">
        <f>SUMIFS(Tabelle18['#],Tabelle18[CLASSIFICATION],Übersicht!R$1,Tabelle18[SET],Übersicht!$A12)</f>
        <v>1</v>
      </c>
    </row>
    <row r="13" spans="1:18">
      <c r="A13" s="20" t="s">
        <v>40</v>
      </c>
      <c r="B13" s="21" t="str">
        <f>IF(Details!D14="","",Details!D14)</f>
        <v/>
      </c>
      <c r="C13" s="22" t="str">
        <f>IF(Details!E14="","",Details!E14)</f>
        <v>own</v>
      </c>
      <c r="D13" s="23">
        <f>SUMIFS(Tabelle612['#],Tabelle612[CLASSIFICATION],D$1,Tabelle612[SET],$A13)+SUMIFS(Tabelle410['#],Tabelle410[CLASSIFICATION],D$1,Tabelle410[SET],$A13)</f>
        <v>391</v>
      </c>
      <c r="E13" s="23">
        <f>SUMIFS(Tabelle612['#],Tabelle612[CLASSIFICATION],E$1,Tabelle612[SET],$A13)+SUMIFS(Tabelle410['#],Tabelle410[CLASSIFICATION],E$1,Tabelle410[SET],$A13)</f>
        <v>5</v>
      </c>
      <c r="F13" s="23">
        <f>SUMIFS(Tabelle612['#],Tabelle612[CLASSIFICATION],F$1,Tabelle612[SET],$A13)+SUMIFS(Tabelle410['#],Tabelle410[CLASSIFICATION],F$1,Tabelle410[SET],$A13)</f>
        <v>18</v>
      </c>
      <c r="G13" s="23">
        <f>SUMIFS(Tabelle612['#],Tabelle612[CLASSIFICATION],G$1,Tabelle612[SET],$A13)+SUMIFS(Tabelle410['#],Tabelle410[CLASSIFICATION],G$1,Tabelle410[SET],$A13)</f>
        <v>6</v>
      </c>
      <c r="H13" s="23">
        <f>SUMIFS(Tabelle612['#],Tabelle612[CLASSIFICATION],H$1,Tabelle612[SET],$A13)+SUMIFS(Tabelle410['#],Tabelle410[CLASSIFICATION],H$1,Tabelle410[SET],$A13)</f>
        <v>11</v>
      </c>
      <c r="I13" s="23">
        <f>SUMIFS(Tabelle612['#],Tabelle612[CLASSIFICATION],I$1,Tabelle612[SET],$A13)+SUMIFS(Tabelle410['#],Tabelle410[CLASSIFICATION],I$1,Tabelle410[SET],$A13)</f>
        <v>8</v>
      </c>
      <c r="J13" s="23">
        <f>SUMIFS(Tabelle612['#],Tabelle612[CLASSIFICATION],J$1,Tabelle612[SET],$A13)+SUMIFS(Tabelle410['#],Tabelle410[CLASSIFICATION],J$1,Tabelle410[SET],$A13)</f>
        <v>289</v>
      </c>
      <c r="K13" s="23">
        <f>SUMIFS(Tabelle612['#],Tabelle612[CLASSIFICATION],K$1,Tabelle612[SET],$A13)+SUMIFS(Tabelle410['#],Tabelle410[CLASSIFICATION],K$1,Tabelle410[SET],$A13)</f>
        <v>1</v>
      </c>
      <c r="L13" s="23">
        <f>SUMIFS(Tabelle612['#],Tabelle612[CLASSIFICATION],L$1,Tabelle612[SET],$A13)+SUMIFS(Tabelle410['#],Tabelle410[CLASSIFICATION],L$1,Tabelle410[SET],$A13)</f>
        <v>1</v>
      </c>
      <c r="M13" s="23">
        <f>SUMIFS(Tabelle612['#],Tabelle612[CLASSIFICATION],M$1,Tabelle612[SET],$A13)+SUMIFS(Tabelle410['#],Tabelle410[CLASSIFICATION],M$1,Tabelle410[SET],$A13)</f>
        <v>2</v>
      </c>
      <c r="N13" s="23">
        <f>SUMIFS(Tabelle612['#],Tabelle612[CLASSIFICATION],N$1,Tabelle612[SET],$A13)+SUMIFS(Tabelle410['#],Tabelle410[CLASSIFICATION],N$1,Tabelle410[SET],$A13)</f>
        <v>6</v>
      </c>
      <c r="O13" s="23">
        <f>COUNTIF(Tabelle29[SET],$A13)</f>
        <v>6</v>
      </c>
      <c r="P13" s="23">
        <f>SUMIFS(Tabelle18['#],Tabelle18[CLASSIFICATION],Übersicht!P$1,Tabelle18[SET],Übersicht!$A13)</f>
        <v>56</v>
      </c>
      <c r="Q13" s="23">
        <f>SUMIFS(Tabelle18['#],Tabelle18[CLASSIFICATION],Übersicht!Q$1,Tabelle18[SET],Übersicht!$A13)</f>
        <v>4</v>
      </c>
      <c r="R13" s="23">
        <f>SUMIFS(Tabelle18['#],Tabelle18[CLASSIFICATION],Übersicht!R$1,Tabelle18[SET],Übersicht!$A13)</f>
        <v>2</v>
      </c>
    </row>
    <row r="14" spans="1:18">
      <c r="A14" s="20" t="s">
        <v>125</v>
      </c>
      <c r="B14" s="21" t="str">
        <f>IF(Details!D15="","",Details!D15)</f>
        <v/>
      </c>
      <c r="C14" s="22" t="str">
        <f>IF(Details!E15="","",Details!E15)</f>
        <v>own</v>
      </c>
      <c r="D14" s="23">
        <f>SUMIFS(Tabelle612['#],Tabelle612[CLASSIFICATION],D$1,Tabelle612[SET],$A14)+SUMIFS(Tabelle410['#],Tabelle410[CLASSIFICATION],D$1,Tabelle410[SET],$A14)</f>
        <v>369</v>
      </c>
      <c r="E14" s="23">
        <f>SUMIFS(Tabelle612['#],Tabelle612[CLASSIFICATION],E$1,Tabelle612[SET],$A14)+SUMIFS(Tabelle410['#],Tabelle410[CLASSIFICATION],E$1,Tabelle410[SET],$A14)</f>
        <v>0</v>
      </c>
      <c r="F14" s="23">
        <f>SUMIFS(Tabelle612['#],Tabelle612[CLASSIFICATION],F$1,Tabelle612[SET],$A14)+SUMIFS(Tabelle410['#],Tabelle410[CLASSIFICATION],F$1,Tabelle410[SET],$A14)</f>
        <v>0</v>
      </c>
      <c r="G14" s="23">
        <f>SUMIFS(Tabelle612['#],Tabelle612[CLASSIFICATION],G$1,Tabelle612[SET],$A14)+SUMIFS(Tabelle410['#],Tabelle410[CLASSIFICATION],G$1,Tabelle410[SET],$A14)</f>
        <v>0</v>
      </c>
      <c r="H14" s="23">
        <f>SUMIFS(Tabelle612['#],Tabelle612[CLASSIFICATION],H$1,Tabelle612[SET],$A14)+SUMIFS(Tabelle410['#],Tabelle410[CLASSIFICATION],H$1,Tabelle410[SET],$A14)</f>
        <v>18</v>
      </c>
      <c r="I14" s="23">
        <f>SUMIFS(Tabelle612['#],Tabelle612[CLASSIFICATION],I$1,Tabelle612[SET],$A14)+SUMIFS(Tabelle410['#],Tabelle410[CLASSIFICATION],I$1,Tabelle410[SET],$A14)</f>
        <v>0</v>
      </c>
      <c r="J14" s="23">
        <f>SUMIFS(Tabelle612['#],Tabelle612[CLASSIFICATION],J$1,Tabelle612[SET],$A14)+SUMIFS(Tabelle410['#],Tabelle410[CLASSIFICATION],J$1,Tabelle410[SET],$A14)</f>
        <v>0</v>
      </c>
      <c r="K14" s="23">
        <f>SUMIFS(Tabelle612['#],Tabelle612[CLASSIFICATION],K$1,Tabelle612[SET],$A14)+SUMIFS(Tabelle410['#],Tabelle410[CLASSIFICATION],K$1,Tabelle410[SET],$A14)</f>
        <v>1</v>
      </c>
      <c r="L14" s="23">
        <f>SUMIFS(Tabelle612['#],Tabelle612[CLASSIFICATION],L$1,Tabelle612[SET],$A14)+SUMIFS(Tabelle410['#],Tabelle410[CLASSIFICATION],L$1,Tabelle410[SET],$A14)</f>
        <v>3</v>
      </c>
      <c r="M14" s="23">
        <f>SUMIFS(Tabelle612['#],Tabelle612[CLASSIFICATION],M$1,Tabelle612[SET],$A14)+SUMIFS(Tabelle410['#],Tabelle410[CLASSIFICATION],M$1,Tabelle410[SET],$A14)</f>
        <v>0</v>
      </c>
      <c r="N14" s="23">
        <f>SUMIFS(Tabelle612['#],Tabelle612[CLASSIFICATION],N$1,Tabelle612[SET],$A14)+SUMIFS(Tabelle410['#],Tabelle410[CLASSIFICATION],N$1,Tabelle410[SET],$A14)</f>
        <v>0</v>
      </c>
      <c r="O14" s="23">
        <f>COUNTIF(Tabelle29[SET],$A14)</f>
        <v>0</v>
      </c>
      <c r="P14" s="23">
        <f>SUMIFS(Tabelle18['#],Tabelle18[CLASSIFICATION],Übersicht!P$1,Tabelle18[SET],Übersicht!$A14)</f>
        <v>0</v>
      </c>
      <c r="Q14" s="23">
        <f>SUMIFS(Tabelle18['#],Tabelle18[CLASSIFICATION],Übersicht!Q$1,Tabelle18[SET],Übersicht!$A14)</f>
        <v>0</v>
      </c>
      <c r="R14" s="23">
        <f>SUMIFS(Tabelle18['#],Tabelle18[CLASSIFICATION],Übersicht!R$1,Tabelle18[SET],Übersicht!$A14)</f>
        <v>0</v>
      </c>
    </row>
    <row r="15" spans="1:18">
      <c r="A15" s="38" t="s">
        <v>186</v>
      </c>
      <c r="B15" s="39" t="str">
        <f>IF(Details!D16="","",Details!D16)</f>
        <v/>
      </c>
      <c r="C15" s="39" t="str">
        <f>IF(Details!E16="","",Details!E16)</f>
        <v/>
      </c>
      <c r="D15" s="40">
        <f>SUMIFS(Tabelle612['#],Tabelle612[CLASSIFICATION],D$1,Tabelle612[SET],$A15)+SUMIFS(Tabelle410['#],Tabelle410[CLASSIFICATION],D$1,Tabelle410[SET],$A15)</f>
        <v>109</v>
      </c>
      <c r="E15" s="40">
        <f>SUMIFS(Tabelle612['#],Tabelle612[CLASSIFICATION],E$1,Tabelle612[SET],$A15)+SUMIFS(Tabelle410['#],Tabelle410[CLASSIFICATION],E$1,Tabelle410[SET],$A15)</f>
        <v>0</v>
      </c>
      <c r="F15" s="40">
        <f>SUMIFS(Tabelle612['#],Tabelle612[CLASSIFICATION],F$1,Tabelle612[SET],$A15)+SUMIFS(Tabelle410['#],Tabelle410[CLASSIFICATION],F$1,Tabelle410[SET],$A15)</f>
        <v>0</v>
      </c>
      <c r="G15" s="40">
        <f>SUMIFS(Tabelle612['#],Tabelle612[CLASSIFICATION],G$1,Tabelle612[SET],$A15)+SUMIFS(Tabelle410['#],Tabelle410[CLASSIFICATION],G$1,Tabelle410[SET],$A15)</f>
        <v>0</v>
      </c>
      <c r="H15" s="40">
        <f>SUMIFS(Tabelle612['#],Tabelle612[CLASSIFICATION],H$1,Tabelle612[SET],$A15)+SUMIFS(Tabelle410['#],Tabelle410[CLASSIFICATION],H$1,Tabelle410[SET],$A15)</f>
        <v>0</v>
      </c>
      <c r="I15" s="40">
        <f>SUMIFS(Tabelle612['#],Tabelle612[CLASSIFICATION],I$1,Tabelle612[SET],$A15)+SUMIFS(Tabelle410['#],Tabelle410[CLASSIFICATION],I$1,Tabelle410[SET],$A15)</f>
        <v>0</v>
      </c>
      <c r="J15" s="40">
        <f>SUMIFS(Tabelle612['#],Tabelle612[CLASSIFICATION],J$1,Tabelle612[SET],$A15)+SUMIFS(Tabelle410['#],Tabelle410[CLASSIFICATION],J$1,Tabelle410[SET],$A15)</f>
        <v>0</v>
      </c>
      <c r="K15" s="40">
        <f>SUMIFS(Tabelle612['#],Tabelle612[CLASSIFICATION],K$1,Tabelle612[SET],$A15)+SUMIFS(Tabelle410['#],Tabelle410[CLASSIFICATION],K$1,Tabelle410[SET],$A15)</f>
        <v>0</v>
      </c>
      <c r="L15" s="40">
        <f>SUMIFS(Tabelle612['#],Tabelle612[CLASSIFICATION],L$1,Tabelle612[SET],$A15)+SUMIFS(Tabelle410['#],Tabelle410[CLASSIFICATION],L$1,Tabelle410[SET],$A15)</f>
        <v>0</v>
      </c>
      <c r="M15" s="40">
        <f>SUMIFS(Tabelle612['#],Tabelle612[CLASSIFICATION],M$1,Tabelle612[SET],$A15)+SUMIFS(Tabelle410['#],Tabelle410[CLASSIFICATION],M$1,Tabelle410[SET],$A15)</f>
        <v>0</v>
      </c>
      <c r="N15" s="40">
        <f>SUMIFS(Tabelle612['#],Tabelle612[CLASSIFICATION],N$1,Tabelle612[SET],$A15)+SUMIFS(Tabelle410['#],Tabelle410[CLASSIFICATION],N$1,Tabelle410[SET],$A15)</f>
        <v>0</v>
      </c>
      <c r="O15" s="40">
        <f>COUNTIF(Tabelle29[SET],$A15)</f>
        <v>0</v>
      </c>
      <c r="P15" s="40">
        <f>SUMIFS(Tabelle18['#],Tabelle18[CLASSIFICATION],Übersicht!P$1,Tabelle18[SET],Übersicht!$A15)</f>
        <v>0</v>
      </c>
      <c r="Q15" s="40">
        <f>SUMIFS(Tabelle18['#],Tabelle18[CLASSIFICATION],Übersicht!Q$1,Tabelle18[SET],Übersicht!$A15)</f>
        <v>0</v>
      </c>
      <c r="R15" s="40">
        <f>SUMIFS(Tabelle18['#],Tabelle18[CLASSIFICATION],Übersicht!R$1,Tabelle18[SET],Übersicht!$A15)</f>
        <v>0</v>
      </c>
    </row>
    <row r="16" spans="1:18">
      <c r="A16" s="41" t="s">
        <v>363</v>
      </c>
      <c r="B16" s="41"/>
      <c r="C16" s="41"/>
      <c r="D16" s="42">
        <f t="shared" ref="D16:R16" si="0">SUM(D2:D15)</f>
        <v>1625</v>
      </c>
      <c r="E16" s="42">
        <f t="shared" si="0"/>
        <v>14</v>
      </c>
      <c r="F16" s="42">
        <f t="shared" si="0"/>
        <v>26</v>
      </c>
      <c r="G16" s="42">
        <f t="shared" si="0"/>
        <v>6</v>
      </c>
      <c r="H16" s="42">
        <f t="shared" si="0"/>
        <v>58</v>
      </c>
      <c r="I16" s="42">
        <f t="shared" si="0"/>
        <v>25</v>
      </c>
      <c r="J16" s="42">
        <f t="shared" si="0"/>
        <v>350</v>
      </c>
      <c r="K16" s="42">
        <f t="shared" si="0"/>
        <v>4</v>
      </c>
      <c r="L16" s="42">
        <f t="shared" si="0"/>
        <v>12</v>
      </c>
      <c r="M16" s="42">
        <f t="shared" si="0"/>
        <v>2</v>
      </c>
      <c r="N16" s="42">
        <f t="shared" si="0"/>
        <v>6</v>
      </c>
      <c r="O16" s="42">
        <f t="shared" si="0"/>
        <v>37</v>
      </c>
      <c r="P16" s="42">
        <f t="shared" si="0"/>
        <v>140</v>
      </c>
      <c r="Q16" s="42">
        <f t="shared" si="0"/>
        <v>22</v>
      </c>
      <c r="R16" s="42">
        <f t="shared" si="0"/>
        <v>8</v>
      </c>
    </row>
    <row r="17" spans="1:18">
      <c r="A17" s="30" t="s">
        <v>365</v>
      </c>
      <c r="B17" s="30"/>
      <c r="C17" s="30" t="s">
        <v>364</v>
      </c>
      <c r="D17" s="43">
        <f t="shared" ref="D17:R17" si="1">SUMIF($C$2:$C$15,$C17,D2:D15)</f>
        <v>1158</v>
      </c>
      <c r="E17" s="43">
        <f t="shared" si="1"/>
        <v>12</v>
      </c>
      <c r="F17" s="43">
        <f t="shared" si="1"/>
        <v>18</v>
      </c>
      <c r="G17" s="43">
        <f t="shared" si="1"/>
        <v>6</v>
      </c>
      <c r="H17" s="43">
        <f t="shared" si="1"/>
        <v>39</v>
      </c>
      <c r="I17" s="43">
        <f t="shared" si="1"/>
        <v>20</v>
      </c>
      <c r="J17" s="43">
        <f t="shared" si="1"/>
        <v>331</v>
      </c>
      <c r="K17" s="43">
        <f t="shared" si="1"/>
        <v>3</v>
      </c>
      <c r="L17" s="43">
        <f t="shared" si="1"/>
        <v>9</v>
      </c>
      <c r="M17" s="43">
        <f t="shared" si="1"/>
        <v>2</v>
      </c>
      <c r="N17" s="43">
        <f t="shared" si="1"/>
        <v>6</v>
      </c>
      <c r="O17" s="43">
        <f t="shared" si="1"/>
        <v>37</v>
      </c>
      <c r="P17" s="43">
        <f t="shared" si="1"/>
        <v>112</v>
      </c>
      <c r="Q17" s="43">
        <f t="shared" si="1"/>
        <v>19</v>
      </c>
      <c r="R17" s="43">
        <f t="shared" si="1"/>
        <v>6</v>
      </c>
    </row>
    <row r="18" spans="1:18">
      <c r="A18" s="30" t="s">
        <v>375</v>
      </c>
      <c r="B18" s="30"/>
      <c r="C18" s="30"/>
      <c r="D18" s="43">
        <f>+D16-D17</f>
        <v>467</v>
      </c>
      <c r="E18" s="43">
        <f t="shared" ref="E18:O18" si="2">+E16-E17</f>
        <v>2</v>
      </c>
      <c r="F18" s="43">
        <f t="shared" si="2"/>
        <v>8</v>
      </c>
      <c r="G18" s="43">
        <f t="shared" si="2"/>
        <v>0</v>
      </c>
      <c r="H18" s="43">
        <f t="shared" si="2"/>
        <v>19</v>
      </c>
      <c r="I18" s="43">
        <f t="shared" si="2"/>
        <v>5</v>
      </c>
      <c r="J18" s="43">
        <f t="shared" si="2"/>
        <v>19</v>
      </c>
      <c r="K18" s="43">
        <f t="shared" si="2"/>
        <v>1</v>
      </c>
      <c r="L18" s="43">
        <f t="shared" si="2"/>
        <v>3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P18" s="43">
        <f t="shared" ref="P18:R18" si="3">+P16-P17</f>
        <v>28</v>
      </c>
      <c r="Q18" s="43">
        <f t="shared" si="3"/>
        <v>3</v>
      </c>
      <c r="R18" s="43">
        <f t="shared" si="3"/>
        <v>2</v>
      </c>
    </row>
  </sheetData>
  <pageMargins left="0.31496062992125984" right="0.31496062992125984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20B6-C31D-4A14-8448-B8817CDAD34E}">
  <dimension ref="A1:M232"/>
  <sheetViews>
    <sheetView showGridLines="0" zoomScaleNormal="100" workbookViewId="0">
      <selection activeCell="B6" sqref="B6"/>
    </sheetView>
  </sheetViews>
  <sheetFormatPr baseColWidth="10" defaultColWidth="10.875" defaultRowHeight="12.75"/>
  <cols>
    <col min="1" max="1" width="30.875" style="4" bestFit="1" customWidth="1"/>
    <col min="2" max="2" width="18.625" style="4" bestFit="1" customWidth="1"/>
    <col min="3" max="3" width="31.375" style="4" bestFit="1" customWidth="1"/>
    <col min="4" max="4" width="6.625" style="5" customWidth="1"/>
    <col min="5" max="5" width="8.75" style="4" customWidth="1"/>
    <col min="6" max="6" width="2.625" style="4" customWidth="1"/>
    <col min="7" max="7" width="28.25" style="4" bestFit="1" customWidth="1"/>
    <col min="8" max="8" width="16.125" style="4" bestFit="1" customWidth="1"/>
    <col min="9" max="9" width="30.875" style="6" bestFit="1" customWidth="1"/>
    <col min="10" max="10" width="6.625" style="5" customWidth="1"/>
    <col min="11" max="11" width="5.75" style="5" bestFit="1" customWidth="1"/>
    <col min="12" max="16384" width="10.875" style="4"/>
  </cols>
  <sheetData>
    <row r="1" spans="1:11">
      <c r="A1" s="11" t="s">
        <v>268</v>
      </c>
      <c r="G1" s="11" t="s">
        <v>266</v>
      </c>
    </row>
    <row r="2" spans="1:11">
      <c r="A2" s="3" t="s">
        <v>0</v>
      </c>
      <c r="B2" s="3" t="s">
        <v>14</v>
      </c>
      <c r="C2" s="3" t="s">
        <v>271</v>
      </c>
      <c r="D2" s="2" t="s">
        <v>272</v>
      </c>
      <c r="E2" s="2" t="s">
        <v>273</v>
      </c>
      <c r="G2" s="9" t="s">
        <v>0</v>
      </c>
      <c r="H2" s="9" t="s">
        <v>14</v>
      </c>
      <c r="I2" s="9" t="s">
        <v>39</v>
      </c>
      <c r="J2" s="1" t="s">
        <v>264</v>
      </c>
      <c r="K2" s="1" t="s">
        <v>265</v>
      </c>
    </row>
    <row r="3" spans="1:11">
      <c r="A3" s="4" t="s">
        <v>138</v>
      </c>
      <c r="B3" s="4" t="s">
        <v>261</v>
      </c>
      <c r="E3" s="5" t="s">
        <v>364</v>
      </c>
      <c r="G3" s="4" t="s">
        <v>15</v>
      </c>
      <c r="H3" s="4" t="s">
        <v>16</v>
      </c>
      <c r="I3" s="4" t="s">
        <v>40</v>
      </c>
      <c r="J3" s="5">
        <v>8</v>
      </c>
      <c r="K3" s="5">
        <v>1</v>
      </c>
    </row>
    <row r="4" spans="1:11">
      <c r="A4" s="4" t="s">
        <v>47</v>
      </c>
      <c r="B4" s="4" t="s">
        <v>261</v>
      </c>
      <c r="D4" s="5" t="s">
        <v>274</v>
      </c>
      <c r="E4" s="5"/>
      <c r="G4" s="4" t="s">
        <v>17</v>
      </c>
      <c r="H4" s="4" t="s">
        <v>16</v>
      </c>
      <c r="I4" s="4" t="s">
        <v>40</v>
      </c>
      <c r="J4" s="5">
        <v>7</v>
      </c>
      <c r="K4" s="5">
        <v>6</v>
      </c>
    </row>
    <row r="5" spans="1:11">
      <c r="A5" s="4" t="s">
        <v>58</v>
      </c>
      <c r="B5" s="4" t="s">
        <v>261</v>
      </c>
      <c r="D5" s="5" t="s">
        <v>274</v>
      </c>
      <c r="E5" s="5" t="s">
        <v>364</v>
      </c>
      <c r="G5" s="4" t="s">
        <v>18</v>
      </c>
      <c r="H5" s="4" t="s">
        <v>16</v>
      </c>
      <c r="I5" s="4" t="s">
        <v>40</v>
      </c>
      <c r="J5" s="5">
        <v>10</v>
      </c>
      <c r="K5" s="5">
        <v>1</v>
      </c>
    </row>
    <row r="6" spans="1:11">
      <c r="A6" s="4" t="s">
        <v>64</v>
      </c>
      <c r="B6" s="4" t="s">
        <v>261</v>
      </c>
      <c r="E6" s="5"/>
      <c r="G6" s="4" t="s">
        <v>19</v>
      </c>
      <c r="H6" s="4" t="s">
        <v>16</v>
      </c>
      <c r="I6" s="4" t="s">
        <v>40</v>
      </c>
      <c r="J6" s="5">
        <v>9</v>
      </c>
      <c r="K6" s="5">
        <v>6</v>
      </c>
    </row>
    <row r="7" spans="1:11">
      <c r="A7" s="4" t="s">
        <v>101</v>
      </c>
      <c r="B7" s="4" t="s">
        <v>261</v>
      </c>
      <c r="E7" s="5" t="s">
        <v>364</v>
      </c>
      <c r="G7" s="4" t="s">
        <v>20</v>
      </c>
      <c r="H7" s="4" t="s">
        <v>16</v>
      </c>
      <c r="I7" s="4" t="s">
        <v>40</v>
      </c>
      <c r="J7" s="5">
        <v>12</v>
      </c>
      <c r="K7" s="5">
        <v>1</v>
      </c>
    </row>
    <row r="8" spans="1:11">
      <c r="A8" s="4" t="s">
        <v>70</v>
      </c>
      <c r="B8" s="4" t="s">
        <v>261</v>
      </c>
      <c r="D8" s="5" t="s">
        <v>274</v>
      </c>
      <c r="E8" s="5" t="s">
        <v>364</v>
      </c>
      <c r="G8" s="4" t="s">
        <v>21</v>
      </c>
      <c r="H8" s="4" t="s">
        <v>16</v>
      </c>
      <c r="I8" s="4" t="s">
        <v>40</v>
      </c>
      <c r="J8" s="5">
        <v>11</v>
      </c>
      <c r="K8" s="5">
        <v>6</v>
      </c>
    </row>
    <row r="9" spans="1:11">
      <c r="A9" s="4" t="s">
        <v>104</v>
      </c>
      <c r="B9" s="4" t="s">
        <v>261</v>
      </c>
      <c r="E9" s="5" t="s">
        <v>364</v>
      </c>
      <c r="G9" s="4" t="s">
        <v>27</v>
      </c>
      <c r="H9" s="4" t="s">
        <v>16</v>
      </c>
      <c r="I9" s="4" t="s">
        <v>40</v>
      </c>
      <c r="J9" s="5">
        <v>14</v>
      </c>
      <c r="K9" s="5">
        <v>1</v>
      </c>
    </row>
    <row r="10" spans="1:11">
      <c r="A10" s="4" t="s">
        <v>111</v>
      </c>
      <c r="B10" s="4" t="s">
        <v>262</v>
      </c>
      <c r="E10" s="5" t="s">
        <v>364</v>
      </c>
      <c r="G10" s="4" t="s">
        <v>26</v>
      </c>
      <c r="H10" s="4" t="s">
        <v>16</v>
      </c>
      <c r="I10" s="4" t="s">
        <v>40</v>
      </c>
      <c r="J10" s="5">
        <v>13</v>
      </c>
      <c r="K10" s="5">
        <v>6</v>
      </c>
    </row>
    <row r="11" spans="1:11">
      <c r="A11" s="4" t="s">
        <v>76</v>
      </c>
      <c r="B11" s="4" t="s">
        <v>262</v>
      </c>
      <c r="D11" s="5" t="s">
        <v>274</v>
      </c>
      <c r="E11" s="5" t="s">
        <v>364</v>
      </c>
      <c r="G11" s="4" t="s">
        <v>22</v>
      </c>
      <c r="H11" s="4" t="s">
        <v>16</v>
      </c>
      <c r="I11" s="4" t="s">
        <v>40</v>
      </c>
      <c r="J11" s="5">
        <v>16</v>
      </c>
      <c r="K11" s="5">
        <v>1</v>
      </c>
    </row>
    <row r="12" spans="1:11">
      <c r="A12" s="4" t="s">
        <v>103</v>
      </c>
      <c r="B12" s="4" t="s">
        <v>262</v>
      </c>
      <c r="E12" s="5" t="s">
        <v>364</v>
      </c>
      <c r="G12" s="4" t="s">
        <v>23</v>
      </c>
      <c r="H12" s="4" t="s">
        <v>16</v>
      </c>
      <c r="I12" s="4" t="s">
        <v>40</v>
      </c>
      <c r="J12" s="5">
        <v>15</v>
      </c>
      <c r="K12" s="5">
        <v>6</v>
      </c>
    </row>
    <row r="13" spans="1:11">
      <c r="A13" s="4" t="s">
        <v>43</v>
      </c>
      <c r="B13" s="4" t="s">
        <v>259</v>
      </c>
      <c r="E13" s="5"/>
      <c r="G13" s="4" t="s">
        <v>25</v>
      </c>
      <c r="H13" s="4" t="s">
        <v>16</v>
      </c>
      <c r="I13" s="4" t="s">
        <v>40</v>
      </c>
      <c r="J13" s="5">
        <v>18</v>
      </c>
      <c r="K13" s="5">
        <v>1</v>
      </c>
    </row>
    <row r="14" spans="1:11">
      <c r="A14" s="4" t="s">
        <v>40</v>
      </c>
      <c r="B14" s="4" t="s">
        <v>260</v>
      </c>
      <c r="E14" s="5" t="s">
        <v>364</v>
      </c>
      <c r="G14" s="4" t="s">
        <v>24</v>
      </c>
      <c r="H14" s="4" t="s">
        <v>16</v>
      </c>
      <c r="I14" s="4" t="s">
        <v>40</v>
      </c>
      <c r="J14" s="5">
        <v>17</v>
      </c>
      <c r="K14" s="5">
        <v>6</v>
      </c>
    </row>
    <row r="15" spans="1:11">
      <c r="A15" s="4" t="s">
        <v>125</v>
      </c>
      <c r="B15" s="4" t="s">
        <v>263</v>
      </c>
      <c r="E15" s="5" t="s">
        <v>364</v>
      </c>
      <c r="G15" s="4" t="s">
        <v>28</v>
      </c>
      <c r="H15" s="4" t="s">
        <v>16</v>
      </c>
      <c r="I15" s="4" t="s">
        <v>40</v>
      </c>
      <c r="J15" s="5">
        <v>22</v>
      </c>
      <c r="K15" s="5">
        <v>1</v>
      </c>
    </row>
    <row r="16" spans="1:11">
      <c r="A16" s="4" t="s">
        <v>186</v>
      </c>
      <c r="B16" s="4" t="s">
        <v>263</v>
      </c>
      <c r="E16" s="5"/>
      <c r="G16" s="4" t="s">
        <v>29</v>
      </c>
      <c r="H16" s="4" t="s">
        <v>16</v>
      </c>
      <c r="I16" s="4" t="s">
        <v>40</v>
      </c>
      <c r="J16" s="5">
        <v>21</v>
      </c>
      <c r="K16" s="5">
        <v>6</v>
      </c>
    </row>
    <row r="17" spans="1:11">
      <c r="A17" s="4" t="s">
        <v>377</v>
      </c>
      <c r="B17" s="4" t="s">
        <v>378</v>
      </c>
      <c r="D17" s="5" t="s">
        <v>274</v>
      </c>
      <c r="E17" s="5"/>
      <c r="G17" s="4" t="s">
        <v>30</v>
      </c>
      <c r="H17" s="4" t="s">
        <v>16</v>
      </c>
      <c r="I17" s="4" t="s">
        <v>40</v>
      </c>
      <c r="J17" s="5">
        <v>24</v>
      </c>
      <c r="K17" s="5">
        <v>1</v>
      </c>
    </row>
    <row r="18" spans="1:11">
      <c r="A18" s="4" t="s">
        <v>379</v>
      </c>
      <c r="B18" s="4" t="s">
        <v>378</v>
      </c>
      <c r="D18" s="5" t="s">
        <v>274</v>
      </c>
      <c r="E18" s="5"/>
      <c r="G18" s="4" t="s">
        <v>31</v>
      </c>
      <c r="H18" s="4" t="s">
        <v>16</v>
      </c>
      <c r="I18" s="4" t="s">
        <v>40</v>
      </c>
      <c r="J18" s="5">
        <v>23</v>
      </c>
      <c r="K18" s="5">
        <v>6</v>
      </c>
    </row>
    <row r="19" spans="1:11">
      <c r="A19" s="4" t="s">
        <v>380</v>
      </c>
      <c r="B19" s="4" t="s">
        <v>378</v>
      </c>
      <c r="D19" s="5" t="s">
        <v>274</v>
      </c>
      <c r="E19" s="5"/>
      <c r="G19" s="4" t="s">
        <v>369</v>
      </c>
      <c r="H19" s="4" t="s">
        <v>35</v>
      </c>
      <c r="I19" s="4" t="s">
        <v>40</v>
      </c>
      <c r="J19" s="5">
        <v>29</v>
      </c>
      <c r="K19" s="5">
        <v>1</v>
      </c>
    </row>
    <row r="20" spans="1:11">
      <c r="A20" s="4" t="s">
        <v>381</v>
      </c>
      <c r="B20" s="4" t="s">
        <v>378</v>
      </c>
      <c r="D20" s="5" t="s">
        <v>274</v>
      </c>
      <c r="E20" s="5"/>
      <c r="G20" s="4" t="s">
        <v>33</v>
      </c>
      <c r="H20" s="4" t="s">
        <v>35</v>
      </c>
      <c r="I20" s="4" t="s">
        <v>40</v>
      </c>
      <c r="J20" s="5">
        <v>27</v>
      </c>
      <c r="K20" s="5">
        <v>1</v>
      </c>
    </row>
    <row r="21" spans="1:11">
      <c r="A21" s="4" t="s">
        <v>382</v>
      </c>
      <c r="B21" s="4" t="s">
        <v>378</v>
      </c>
      <c r="D21" s="5" t="s">
        <v>274</v>
      </c>
      <c r="E21" s="5"/>
      <c r="G21" s="4" t="s">
        <v>32</v>
      </c>
      <c r="H21" s="4" t="s">
        <v>35</v>
      </c>
      <c r="I21" s="4" t="s">
        <v>40</v>
      </c>
      <c r="J21" s="5">
        <v>28</v>
      </c>
      <c r="K21" s="5">
        <v>1</v>
      </c>
    </row>
    <row r="22" spans="1:11">
      <c r="A22" s="4" t="s">
        <v>384</v>
      </c>
      <c r="B22" s="4" t="s">
        <v>378</v>
      </c>
      <c r="D22" s="5" t="s">
        <v>274</v>
      </c>
      <c r="E22" s="5"/>
      <c r="G22" s="4" t="s">
        <v>34</v>
      </c>
      <c r="H22" s="4" t="s">
        <v>35</v>
      </c>
      <c r="I22" s="4" t="s">
        <v>40</v>
      </c>
      <c r="J22" s="5">
        <v>30</v>
      </c>
      <c r="K22" s="5">
        <v>1</v>
      </c>
    </row>
    <row r="23" spans="1:11">
      <c r="A23" s="4" t="s">
        <v>383</v>
      </c>
      <c r="B23" s="4" t="s">
        <v>378</v>
      </c>
      <c r="E23" s="5"/>
      <c r="G23" s="4" t="s">
        <v>36</v>
      </c>
      <c r="H23" s="4" t="s">
        <v>38</v>
      </c>
      <c r="I23" s="4" t="s">
        <v>40</v>
      </c>
      <c r="J23" s="5">
        <v>34</v>
      </c>
      <c r="K23" s="5">
        <v>1</v>
      </c>
    </row>
    <row r="24" spans="1:11">
      <c r="A24" s="4" t="s">
        <v>385</v>
      </c>
      <c r="B24" s="4" t="s">
        <v>378</v>
      </c>
      <c r="D24" s="5" t="s">
        <v>274</v>
      </c>
      <c r="E24" s="5"/>
      <c r="G24" s="4" t="s">
        <v>37</v>
      </c>
      <c r="H24" s="4" t="s">
        <v>38</v>
      </c>
      <c r="I24" s="4" t="s">
        <v>40</v>
      </c>
      <c r="J24" s="5">
        <v>33</v>
      </c>
      <c r="K24" s="5">
        <v>1</v>
      </c>
    </row>
    <row r="25" spans="1:11">
      <c r="A25" s="4" t="s">
        <v>386</v>
      </c>
      <c r="B25" s="4" t="s">
        <v>378</v>
      </c>
      <c r="E25" s="5"/>
      <c r="G25" s="4" t="s">
        <v>41</v>
      </c>
      <c r="H25" s="4" t="s">
        <v>16</v>
      </c>
      <c r="I25" s="4" t="s">
        <v>43</v>
      </c>
      <c r="J25" s="5">
        <v>26</v>
      </c>
      <c r="K25" s="5">
        <v>1</v>
      </c>
    </row>
    <row r="26" spans="1:11">
      <c r="G26" s="4" t="s">
        <v>42</v>
      </c>
      <c r="H26" s="4" t="s">
        <v>16</v>
      </c>
      <c r="I26" s="4" t="s">
        <v>43</v>
      </c>
      <c r="J26" s="5">
        <v>25</v>
      </c>
      <c r="K26" s="5">
        <v>6</v>
      </c>
    </row>
    <row r="27" spans="1:11">
      <c r="A27" s="11" t="s">
        <v>267</v>
      </c>
      <c r="C27" s="6"/>
      <c r="E27" s="5"/>
      <c r="G27" s="4" t="s">
        <v>44</v>
      </c>
      <c r="H27" s="4" t="s">
        <v>35</v>
      </c>
      <c r="I27" s="4" t="s">
        <v>43</v>
      </c>
      <c r="J27" s="5">
        <v>31</v>
      </c>
      <c r="K27" s="5">
        <v>1</v>
      </c>
    </row>
    <row r="28" spans="1:11">
      <c r="A28" s="10" t="s">
        <v>0</v>
      </c>
      <c r="B28" s="10" t="s">
        <v>1</v>
      </c>
      <c r="C28" s="10" t="s">
        <v>39</v>
      </c>
      <c r="D28" s="2" t="s">
        <v>264</v>
      </c>
      <c r="E28" s="2" t="s">
        <v>271</v>
      </c>
      <c r="G28" s="4" t="s">
        <v>45</v>
      </c>
      <c r="H28" s="4" t="s">
        <v>35</v>
      </c>
      <c r="I28" s="4" t="s">
        <v>43</v>
      </c>
      <c r="J28" s="5">
        <v>45</v>
      </c>
      <c r="K28" s="5">
        <v>1</v>
      </c>
    </row>
    <row r="29" spans="1:11">
      <c r="A29" s="4" t="s">
        <v>108</v>
      </c>
      <c r="B29" s="4" t="s">
        <v>110</v>
      </c>
      <c r="C29" s="6" t="s">
        <v>111</v>
      </c>
      <c r="D29" s="5">
        <v>83</v>
      </c>
      <c r="E29" s="5"/>
      <c r="G29" s="4" t="s">
        <v>46</v>
      </c>
      <c r="H29" s="4" t="s">
        <v>38</v>
      </c>
      <c r="I29" s="4" t="s">
        <v>43</v>
      </c>
      <c r="J29" s="5">
        <v>35</v>
      </c>
      <c r="K29" s="5">
        <v>1</v>
      </c>
    </row>
    <row r="30" spans="1:11">
      <c r="A30" s="4" t="s">
        <v>109</v>
      </c>
      <c r="B30" s="4" t="s">
        <v>110</v>
      </c>
      <c r="C30" s="6" t="s">
        <v>111</v>
      </c>
      <c r="D30" s="5">
        <v>84</v>
      </c>
      <c r="E30" s="5"/>
      <c r="G30" s="4" t="s">
        <v>47</v>
      </c>
      <c r="H30" s="4" t="s">
        <v>38</v>
      </c>
      <c r="I30" s="4" t="s">
        <v>47</v>
      </c>
      <c r="J30" s="5" t="s">
        <v>376</v>
      </c>
      <c r="K30" s="5">
        <v>1</v>
      </c>
    </row>
    <row r="31" spans="1:11">
      <c r="A31" s="4" t="s">
        <v>135</v>
      </c>
      <c r="B31" s="4" t="s">
        <v>110</v>
      </c>
      <c r="C31" s="6" t="s">
        <v>138</v>
      </c>
      <c r="D31" s="5">
        <v>105</v>
      </c>
      <c r="E31" s="5"/>
      <c r="G31" s="4" t="s">
        <v>48</v>
      </c>
      <c r="H31" s="4" t="s">
        <v>16</v>
      </c>
      <c r="I31" s="4" t="s">
        <v>47</v>
      </c>
      <c r="J31" s="5">
        <v>51</v>
      </c>
      <c r="K31" s="5">
        <v>1</v>
      </c>
    </row>
    <row r="32" spans="1:11">
      <c r="A32" s="4" t="s">
        <v>6</v>
      </c>
      <c r="B32" s="4" t="s">
        <v>2</v>
      </c>
      <c r="C32" s="6" t="s">
        <v>40</v>
      </c>
      <c r="D32" s="5">
        <v>1</v>
      </c>
      <c r="E32" s="5"/>
      <c r="G32" s="4" t="s">
        <v>49</v>
      </c>
      <c r="H32" s="4" t="s">
        <v>16</v>
      </c>
      <c r="I32" s="4" t="s">
        <v>47</v>
      </c>
      <c r="J32" s="5">
        <v>50</v>
      </c>
      <c r="K32" s="5">
        <v>6</v>
      </c>
    </row>
    <row r="33" spans="1:11">
      <c r="A33" s="4" t="s">
        <v>118</v>
      </c>
      <c r="B33" s="4" t="s">
        <v>2</v>
      </c>
      <c r="C33" s="6" t="s">
        <v>138</v>
      </c>
      <c r="D33" s="5">
        <v>77</v>
      </c>
      <c r="E33" s="5"/>
      <c r="G33" s="4" t="s">
        <v>59</v>
      </c>
      <c r="H33" s="4" t="s">
        <v>35</v>
      </c>
      <c r="I33" s="4" t="s">
        <v>58</v>
      </c>
      <c r="J33" s="5">
        <v>49</v>
      </c>
      <c r="K33" s="5">
        <v>1</v>
      </c>
    </row>
    <row r="34" spans="1:11">
      <c r="A34" s="4" t="s">
        <v>77</v>
      </c>
      <c r="B34" s="4" t="s">
        <v>79</v>
      </c>
      <c r="C34" s="6" t="s">
        <v>76</v>
      </c>
      <c r="D34" s="5">
        <v>57</v>
      </c>
      <c r="E34" s="5"/>
      <c r="G34" s="4" t="s">
        <v>60</v>
      </c>
      <c r="H34" s="4" t="s">
        <v>35</v>
      </c>
      <c r="I34" s="4" t="s">
        <v>58</v>
      </c>
      <c r="J34" s="5">
        <v>46</v>
      </c>
      <c r="K34" s="5">
        <v>1</v>
      </c>
    </row>
    <row r="35" spans="1:11">
      <c r="A35" s="4" t="s">
        <v>78</v>
      </c>
      <c r="B35" s="4" t="s">
        <v>79</v>
      </c>
      <c r="C35" s="6" t="s">
        <v>76</v>
      </c>
      <c r="D35" s="5">
        <v>58</v>
      </c>
      <c r="E35" s="5"/>
      <c r="G35" s="4" t="s">
        <v>61</v>
      </c>
      <c r="H35" s="4" t="s">
        <v>35</v>
      </c>
      <c r="I35" s="4" t="s">
        <v>58</v>
      </c>
      <c r="J35" s="5">
        <v>48</v>
      </c>
      <c r="K35" s="5">
        <v>1</v>
      </c>
    </row>
    <row r="36" spans="1:11">
      <c r="A36" s="4" t="s">
        <v>80</v>
      </c>
      <c r="B36" s="4" t="s">
        <v>189</v>
      </c>
      <c r="C36" s="6" t="s">
        <v>76</v>
      </c>
      <c r="D36" s="5">
        <v>59</v>
      </c>
      <c r="E36" s="5"/>
      <c r="G36" s="4" t="s">
        <v>62</v>
      </c>
      <c r="H36" s="4" t="s">
        <v>35</v>
      </c>
      <c r="I36" s="4" t="s">
        <v>58</v>
      </c>
      <c r="J36" s="5">
        <v>47</v>
      </c>
      <c r="K36" s="5">
        <v>1</v>
      </c>
    </row>
    <row r="37" spans="1:11">
      <c r="A37" s="4" t="s">
        <v>81</v>
      </c>
      <c r="B37" s="4" t="s">
        <v>189</v>
      </c>
      <c r="C37" s="6" t="s">
        <v>76</v>
      </c>
      <c r="D37" s="5">
        <v>60</v>
      </c>
      <c r="E37" s="5"/>
      <c r="G37" s="4" t="s">
        <v>63</v>
      </c>
      <c r="H37" s="4" t="s">
        <v>16</v>
      </c>
      <c r="I37" s="4" t="s">
        <v>64</v>
      </c>
      <c r="J37" s="5">
        <v>38</v>
      </c>
      <c r="K37" s="5">
        <v>1</v>
      </c>
    </row>
    <row r="38" spans="1:11">
      <c r="A38" s="4" t="s">
        <v>82</v>
      </c>
      <c r="B38" s="4" t="s">
        <v>189</v>
      </c>
      <c r="C38" s="6" t="s">
        <v>76</v>
      </c>
      <c r="D38" s="5">
        <v>61</v>
      </c>
      <c r="E38" s="5"/>
      <c r="G38" s="4" t="s">
        <v>65</v>
      </c>
      <c r="H38" s="4" t="s">
        <v>16</v>
      </c>
      <c r="I38" s="4" t="s">
        <v>64</v>
      </c>
      <c r="J38" s="5">
        <v>37</v>
      </c>
      <c r="K38" s="5">
        <v>6</v>
      </c>
    </row>
    <row r="39" spans="1:11">
      <c r="A39" s="4" t="s">
        <v>89</v>
      </c>
      <c r="B39" s="4" t="s">
        <v>90</v>
      </c>
      <c r="C39" s="7" t="s">
        <v>103</v>
      </c>
      <c r="D39" s="5">
        <v>53</v>
      </c>
      <c r="E39" s="5"/>
      <c r="G39" s="4" t="s">
        <v>66</v>
      </c>
      <c r="H39" s="4" t="s">
        <v>16</v>
      </c>
      <c r="I39" s="4" t="s">
        <v>64</v>
      </c>
      <c r="J39" s="5">
        <v>66</v>
      </c>
      <c r="K39" s="5">
        <v>1</v>
      </c>
    </row>
    <row r="40" spans="1:11">
      <c r="A40" s="4" t="s">
        <v>91</v>
      </c>
      <c r="B40" s="4" t="s">
        <v>90</v>
      </c>
      <c r="C40" s="7" t="s">
        <v>103</v>
      </c>
      <c r="D40" s="5">
        <v>54</v>
      </c>
      <c r="E40" s="5"/>
      <c r="G40" s="4" t="s">
        <v>67</v>
      </c>
      <c r="H40" s="4" t="s">
        <v>16</v>
      </c>
      <c r="I40" s="4" t="s">
        <v>64</v>
      </c>
      <c r="J40" s="5">
        <v>65</v>
      </c>
      <c r="K40" s="5">
        <v>6</v>
      </c>
    </row>
    <row r="41" spans="1:11">
      <c r="A41" s="4" t="s">
        <v>133</v>
      </c>
      <c r="B41" s="4" t="s">
        <v>90</v>
      </c>
      <c r="C41" s="6" t="s">
        <v>138</v>
      </c>
      <c r="D41" s="5">
        <v>103</v>
      </c>
      <c r="E41" s="5"/>
      <c r="G41" s="4" t="s">
        <v>68</v>
      </c>
      <c r="H41" s="4" t="s">
        <v>35</v>
      </c>
      <c r="I41" s="4" t="s">
        <v>64</v>
      </c>
      <c r="J41" s="5">
        <v>67</v>
      </c>
      <c r="K41" s="5">
        <v>1</v>
      </c>
    </row>
    <row r="42" spans="1:11">
      <c r="A42" s="4" t="s">
        <v>85</v>
      </c>
      <c r="B42" s="4" t="s">
        <v>86</v>
      </c>
      <c r="C42" s="7" t="s">
        <v>103</v>
      </c>
      <c r="D42" s="5">
        <v>55</v>
      </c>
      <c r="E42" s="5"/>
      <c r="G42" s="4" t="s">
        <v>69</v>
      </c>
      <c r="H42" s="4" t="s">
        <v>16</v>
      </c>
      <c r="I42" s="4" t="s">
        <v>70</v>
      </c>
      <c r="J42" s="5">
        <v>63</v>
      </c>
      <c r="K42" s="5">
        <v>1</v>
      </c>
    </row>
    <row r="43" spans="1:11">
      <c r="A43" s="4" t="s">
        <v>87</v>
      </c>
      <c r="B43" s="4" t="s">
        <v>86</v>
      </c>
      <c r="C43" s="7" t="s">
        <v>103</v>
      </c>
      <c r="D43" s="5">
        <v>56</v>
      </c>
      <c r="E43" s="5"/>
      <c r="G43" s="4" t="s">
        <v>71</v>
      </c>
      <c r="H43" s="4" t="s">
        <v>16</v>
      </c>
      <c r="I43" s="4" t="s">
        <v>70</v>
      </c>
      <c r="J43" s="5">
        <v>62</v>
      </c>
      <c r="K43" s="5">
        <v>6</v>
      </c>
    </row>
    <row r="44" spans="1:11">
      <c r="A44" s="4" t="s">
        <v>130</v>
      </c>
      <c r="B44" s="4" t="s">
        <v>86</v>
      </c>
      <c r="C44" s="6" t="s">
        <v>138</v>
      </c>
      <c r="D44" s="5">
        <v>104</v>
      </c>
      <c r="E44" s="5"/>
      <c r="G44" s="4" t="s">
        <v>72</v>
      </c>
      <c r="H44" s="4" t="s">
        <v>16</v>
      </c>
      <c r="I44" s="4" t="s">
        <v>70</v>
      </c>
      <c r="J44" s="5">
        <v>42</v>
      </c>
      <c r="K44" s="5">
        <v>1</v>
      </c>
    </row>
    <row r="45" spans="1:11">
      <c r="A45" s="4" t="s">
        <v>7</v>
      </c>
      <c r="B45" s="4" t="s">
        <v>3</v>
      </c>
      <c r="C45" s="6" t="s">
        <v>40</v>
      </c>
      <c r="D45" s="5">
        <v>3</v>
      </c>
      <c r="E45" s="5"/>
      <c r="G45" s="4" t="s">
        <v>73</v>
      </c>
      <c r="H45" s="4" t="s">
        <v>16</v>
      </c>
      <c r="I45" s="4" t="s">
        <v>70</v>
      </c>
      <c r="J45" s="5">
        <v>41</v>
      </c>
      <c r="K45" s="5">
        <v>6</v>
      </c>
    </row>
    <row r="46" spans="1:11">
      <c r="A46" s="4" t="s">
        <v>124</v>
      </c>
      <c r="B46" s="4" t="s">
        <v>3</v>
      </c>
      <c r="C46" s="6" t="s">
        <v>138</v>
      </c>
      <c r="D46" s="5">
        <v>78</v>
      </c>
      <c r="E46" s="5"/>
      <c r="G46" s="4" t="s">
        <v>74</v>
      </c>
      <c r="H46" s="4" t="s">
        <v>35</v>
      </c>
      <c r="I46" s="4" t="s">
        <v>70</v>
      </c>
      <c r="J46" s="5">
        <v>64</v>
      </c>
      <c r="K46" s="5">
        <v>1</v>
      </c>
    </row>
    <row r="47" spans="1:11">
      <c r="A47" s="4" t="s">
        <v>136</v>
      </c>
      <c r="B47" s="4" t="s">
        <v>3</v>
      </c>
      <c r="C47" s="6" t="s">
        <v>138</v>
      </c>
      <c r="D47" s="5">
        <v>108</v>
      </c>
      <c r="E47" s="5"/>
      <c r="G47" s="4" t="s">
        <v>75</v>
      </c>
      <c r="H47" s="4" t="s">
        <v>35</v>
      </c>
      <c r="I47" s="4" t="s">
        <v>76</v>
      </c>
      <c r="J47" s="5">
        <v>86</v>
      </c>
      <c r="K47" s="5">
        <v>1</v>
      </c>
    </row>
    <row r="48" spans="1:11">
      <c r="A48" s="4" t="s">
        <v>11</v>
      </c>
      <c r="B48" s="4" t="s">
        <v>13</v>
      </c>
      <c r="C48" s="6" t="s">
        <v>40</v>
      </c>
      <c r="D48" s="5">
        <v>2</v>
      </c>
      <c r="E48" s="5"/>
      <c r="G48" s="4" t="s">
        <v>88</v>
      </c>
      <c r="H48" s="4" t="s">
        <v>35</v>
      </c>
      <c r="I48" s="4" t="s">
        <v>103</v>
      </c>
      <c r="J48" s="5">
        <v>32</v>
      </c>
      <c r="K48" s="5">
        <v>1</v>
      </c>
    </row>
    <row r="49" spans="1:13">
      <c r="A49" s="4" t="s">
        <v>132</v>
      </c>
      <c r="B49" s="4" t="s">
        <v>13</v>
      </c>
      <c r="C49" s="6" t="s">
        <v>138</v>
      </c>
      <c r="D49" s="5">
        <v>81</v>
      </c>
      <c r="E49" s="5"/>
      <c r="G49" s="4" t="s">
        <v>92</v>
      </c>
      <c r="H49" s="4" t="s">
        <v>16</v>
      </c>
      <c r="I49" s="4" t="s">
        <v>104</v>
      </c>
      <c r="J49" s="5">
        <v>89</v>
      </c>
      <c r="K49" s="5">
        <v>1</v>
      </c>
    </row>
    <row r="50" spans="1:13">
      <c r="A50" s="4" t="s">
        <v>10</v>
      </c>
      <c r="B50" s="4" t="s">
        <v>12</v>
      </c>
      <c r="C50" s="6" t="s">
        <v>40</v>
      </c>
      <c r="D50" s="5">
        <v>4</v>
      </c>
      <c r="E50" s="5"/>
      <c r="G50" s="4" t="s">
        <v>93</v>
      </c>
      <c r="H50" s="4" t="s">
        <v>16</v>
      </c>
      <c r="I50" s="4" t="s">
        <v>104</v>
      </c>
      <c r="J50" s="5">
        <v>88</v>
      </c>
      <c r="K50" s="5">
        <v>6</v>
      </c>
    </row>
    <row r="51" spans="1:13">
      <c r="A51" s="4" t="s">
        <v>128</v>
      </c>
      <c r="B51" s="4" t="s">
        <v>12</v>
      </c>
      <c r="C51" s="6" t="s">
        <v>138</v>
      </c>
      <c r="D51" s="5">
        <v>80</v>
      </c>
      <c r="E51" s="5"/>
      <c r="G51" s="4" t="s">
        <v>94</v>
      </c>
      <c r="H51" s="4" t="s">
        <v>16</v>
      </c>
      <c r="I51" s="4" t="s">
        <v>104</v>
      </c>
      <c r="J51" s="5">
        <v>40</v>
      </c>
      <c r="K51" s="5">
        <v>1</v>
      </c>
      <c r="M51" s="8"/>
    </row>
    <row r="52" spans="1:13">
      <c r="A52" s="4" t="s">
        <v>8</v>
      </c>
      <c r="B52" s="4" t="s">
        <v>4</v>
      </c>
      <c r="C52" s="6" t="s">
        <v>40</v>
      </c>
      <c r="D52" s="5">
        <v>6</v>
      </c>
      <c r="E52" s="5"/>
      <c r="G52" s="4" t="s">
        <v>95</v>
      </c>
      <c r="H52" s="4" t="s">
        <v>16</v>
      </c>
      <c r="I52" s="4" t="s">
        <v>104</v>
      </c>
      <c r="J52" s="5">
        <v>39</v>
      </c>
      <c r="K52" s="5">
        <v>6</v>
      </c>
    </row>
    <row r="53" spans="1:13">
      <c r="A53" s="4" t="s">
        <v>129</v>
      </c>
      <c r="B53" s="4" t="s">
        <v>4</v>
      </c>
      <c r="C53" s="6" t="s">
        <v>138</v>
      </c>
      <c r="D53" s="5">
        <v>82</v>
      </c>
      <c r="E53" s="5"/>
      <c r="G53" s="4" t="s">
        <v>96</v>
      </c>
      <c r="H53" s="4" t="s">
        <v>35</v>
      </c>
      <c r="I53" s="4" t="s">
        <v>104</v>
      </c>
      <c r="J53" s="5">
        <v>90</v>
      </c>
      <c r="K53" s="5">
        <v>1</v>
      </c>
    </row>
    <row r="54" spans="1:13">
      <c r="A54" s="4" t="s">
        <v>120</v>
      </c>
      <c r="B54" s="4" t="s">
        <v>188</v>
      </c>
      <c r="C54" s="6" t="s">
        <v>138</v>
      </c>
      <c r="D54" s="5">
        <v>96</v>
      </c>
      <c r="E54" s="5"/>
      <c r="G54" s="4" t="s">
        <v>97</v>
      </c>
      <c r="H54" s="4" t="s">
        <v>16</v>
      </c>
      <c r="I54" s="4" t="s">
        <v>101</v>
      </c>
      <c r="J54" s="5">
        <v>94</v>
      </c>
      <c r="K54" s="5">
        <v>1</v>
      </c>
    </row>
    <row r="55" spans="1:13">
      <c r="A55" s="4" t="s">
        <v>121</v>
      </c>
      <c r="B55" s="4" t="s">
        <v>188</v>
      </c>
      <c r="C55" s="6" t="s">
        <v>138</v>
      </c>
      <c r="D55" s="5">
        <v>97</v>
      </c>
      <c r="E55" s="5"/>
      <c r="G55" s="4" t="s">
        <v>98</v>
      </c>
      <c r="H55" s="4" t="s">
        <v>16</v>
      </c>
      <c r="I55" s="4" t="s">
        <v>101</v>
      </c>
      <c r="J55" s="5">
        <v>93</v>
      </c>
      <c r="K55" s="5">
        <v>6</v>
      </c>
    </row>
    <row r="56" spans="1:13">
      <c r="A56" s="4" t="s">
        <v>105</v>
      </c>
      <c r="B56" s="4" t="s">
        <v>107</v>
      </c>
      <c r="C56" s="6" t="s">
        <v>111</v>
      </c>
      <c r="D56" s="5">
        <v>36</v>
      </c>
      <c r="E56" s="5"/>
      <c r="G56" s="4" t="s">
        <v>99</v>
      </c>
      <c r="H56" s="4" t="s">
        <v>16</v>
      </c>
      <c r="I56" s="4" t="s">
        <v>101</v>
      </c>
      <c r="J56" s="5">
        <v>92</v>
      </c>
      <c r="K56" s="5">
        <v>1</v>
      </c>
    </row>
    <row r="57" spans="1:13">
      <c r="A57" s="4" t="s">
        <v>106</v>
      </c>
      <c r="B57" s="4" t="s">
        <v>107</v>
      </c>
      <c r="C57" s="6" t="s">
        <v>111</v>
      </c>
      <c r="D57" s="5">
        <v>85</v>
      </c>
      <c r="E57" s="5"/>
      <c r="G57" s="4" t="s">
        <v>100</v>
      </c>
      <c r="H57" s="4" t="s">
        <v>16</v>
      </c>
      <c r="I57" s="4" t="s">
        <v>101</v>
      </c>
      <c r="J57" s="5">
        <v>91</v>
      </c>
      <c r="K57" s="5">
        <v>6</v>
      </c>
    </row>
    <row r="58" spans="1:13">
      <c r="A58" s="4" t="s">
        <v>134</v>
      </c>
      <c r="B58" s="4" t="s">
        <v>107</v>
      </c>
      <c r="C58" s="6" t="s">
        <v>138</v>
      </c>
      <c r="D58" s="5">
        <v>102</v>
      </c>
      <c r="E58" s="5"/>
      <c r="G58" s="4" t="s">
        <v>102</v>
      </c>
      <c r="H58" s="4" t="s">
        <v>38</v>
      </c>
      <c r="I58" s="4" t="s">
        <v>101</v>
      </c>
      <c r="J58" s="5">
        <v>95</v>
      </c>
      <c r="K58" s="5">
        <v>1</v>
      </c>
    </row>
    <row r="59" spans="1:13">
      <c r="A59" s="4" t="s">
        <v>368</v>
      </c>
      <c r="B59" s="4" t="s">
        <v>187</v>
      </c>
      <c r="C59" s="6" t="s">
        <v>138</v>
      </c>
      <c r="D59" s="5">
        <v>98</v>
      </c>
      <c r="E59" s="5"/>
      <c r="G59" s="4" t="s">
        <v>112</v>
      </c>
      <c r="H59" s="4" t="s">
        <v>35</v>
      </c>
      <c r="I59" s="4" t="s">
        <v>111</v>
      </c>
      <c r="J59" s="5">
        <v>87</v>
      </c>
      <c r="K59" s="5">
        <v>1</v>
      </c>
    </row>
    <row r="60" spans="1:13">
      <c r="A60" s="4" t="s">
        <v>367</v>
      </c>
      <c r="B60" s="4" t="s">
        <v>187</v>
      </c>
      <c r="C60" s="6" t="s">
        <v>138</v>
      </c>
      <c r="D60" s="5">
        <v>99</v>
      </c>
      <c r="E60" s="5"/>
      <c r="G60" s="4" t="s">
        <v>115</v>
      </c>
      <c r="H60" s="4" t="s">
        <v>35</v>
      </c>
      <c r="I60" s="4" t="s">
        <v>138</v>
      </c>
      <c r="J60" s="5">
        <v>69</v>
      </c>
      <c r="K60" s="5">
        <v>1</v>
      </c>
    </row>
    <row r="61" spans="1:13">
      <c r="A61" s="4" t="s">
        <v>366</v>
      </c>
      <c r="B61" s="4" t="s">
        <v>187</v>
      </c>
      <c r="C61" s="6" t="s">
        <v>138</v>
      </c>
      <c r="D61" s="5">
        <v>100</v>
      </c>
      <c r="E61" s="5"/>
      <c r="G61" s="4" t="s">
        <v>116</v>
      </c>
      <c r="H61" s="4" t="s">
        <v>16</v>
      </c>
      <c r="I61" s="4" t="s">
        <v>138</v>
      </c>
      <c r="J61" s="5">
        <v>43</v>
      </c>
      <c r="K61" s="5">
        <v>6</v>
      </c>
    </row>
    <row r="62" spans="1:13">
      <c r="A62" s="4" t="s">
        <v>131</v>
      </c>
      <c r="B62" s="4" t="s">
        <v>187</v>
      </c>
      <c r="C62" s="6" t="s">
        <v>138</v>
      </c>
      <c r="D62" s="5">
        <v>101</v>
      </c>
      <c r="E62" s="5"/>
      <c r="G62" s="4" t="s">
        <v>117</v>
      </c>
      <c r="H62" s="4" t="s">
        <v>16</v>
      </c>
      <c r="I62" s="4" t="s">
        <v>138</v>
      </c>
      <c r="J62" s="5">
        <v>44</v>
      </c>
      <c r="K62" s="5">
        <v>1</v>
      </c>
    </row>
    <row r="63" spans="1:13">
      <c r="A63" s="4" t="s">
        <v>9</v>
      </c>
      <c r="B63" s="4" t="s">
        <v>5</v>
      </c>
      <c r="C63" s="6" t="s">
        <v>40</v>
      </c>
      <c r="D63" s="5">
        <v>5</v>
      </c>
      <c r="E63" s="5"/>
      <c r="G63" s="4" t="s">
        <v>119</v>
      </c>
      <c r="H63" s="4" t="s">
        <v>35</v>
      </c>
      <c r="I63" s="4" t="s">
        <v>138</v>
      </c>
      <c r="J63" s="5">
        <v>71</v>
      </c>
      <c r="K63" s="5">
        <v>1</v>
      </c>
    </row>
    <row r="64" spans="1:13">
      <c r="A64" s="4" t="s">
        <v>137</v>
      </c>
      <c r="B64" s="4" t="s">
        <v>5</v>
      </c>
      <c r="C64" s="6" t="s">
        <v>138</v>
      </c>
      <c r="D64" s="5">
        <v>109</v>
      </c>
      <c r="E64" s="5"/>
      <c r="G64" s="4" t="s">
        <v>122</v>
      </c>
      <c r="H64" s="4" t="s">
        <v>16</v>
      </c>
      <c r="I64" s="4" t="s">
        <v>138</v>
      </c>
      <c r="J64" s="5">
        <v>19</v>
      </c>
      <c r="K64" s="5">
        <v>6</v>
      </c>
    </row>
    <row r="65" spans="1:13">
      <c r="A65" s="4" t="s">
        <v>144</v>
      </c>
      <c r="B65" s="4" t="s">
        <v>5</v>
      </c>
      <c r="C65" s="6" t="s">
        <v>138</v>
      </c>
      <c r="D65" s="5">
        <v>79</v>
      </c>
      <c r="E65" s="5"/>
      <c r="G65" s="4" t="s">
        <v>123</v>
      </c>
      <c r="H65" s="4" t="s">
        <v>16</v>
      </c>
      <c r="I65" s="4" t="s">
        <v>138</v>
      </c>
      <c r="J65" s="5">
        <v>20</v>
      </c>
      <c r="K65" s="5">
        <v>1</v>
      </c>
    </row>
    <row r="66" spans="1:13">
      <c r="G66" s="4" t="s">
        <v>126</v>
      </c>
      <c r="H66" s="4" t="s">
        <v>38</v>
      </c>
      <c r="I66" s="4" t="s">
        <v>138</v>
      </c>
      <c r="J66" s="5">
        <v>76</v>
      </c>
      <c r="K66" s="5">
        <v>1</v>
      </c>
    </row>
    <row r="67" spans="1:13">
      <c r="A67" s="4" t="s">
        <v>388</v>
      </c>
      <c r="C67" s="5"/>
      <c r="D67" s="4"/>
      <c r="G67" s="4" t="s">
        <v>139</v>
      </c>
      <c r="H67" s="4" t="s">
        <v>35</v>
      </c>
      <c r="I67" s="4" t="s">
        <v>138</v>
      </c>
      <c r="J67" s="5">
        <v>70</v>
      </c>
      <c r="K67" s="5">
        <v>1</v>
      </c>
    </row>
    <row r="68" spans="1:13" s="8" customFormat="1">
      <c r="D68" s="4"/>
      <c r="G68" s="4" t="s">
        <v>140</v>
      </c>
      <c r="H68" s="4" t="s">
        <v>35</v>
      </c>
      <c r="I68" s="4" t="s">
        <v>138</v>
      </c>
      <c r="J68" s="5">
        <v>74</v>
      </c>
      <c r="K68" s="5">
        <v>1</v>
      </c>
      <c r="M68" s="4"/>
    </row>
    <row r="69" spans="1:13">
      <c r="D69" s="4"/>
      <c r="G69" s="4" t="s">
        <v>141</v>
      </c>
      <c r="H69" s="4" t="s">
        <v>38</v>
      </c>
      <c r="I69" s="4" t="s">
        <v>138</v>
      </c>
      <c r="J69" s="5">
        <v>72</v>
      </c>
      <c r="K69" s="5">
        <v>1</v>
      </c>
    </row>
    <row r="70" spans="1:13">
      <c r="D70" s="4"/>
      <c r="G70" s="4" t="s">
        <v>143</v>
      </c>
      <c r="H70" s="4" t="s">
        <v>35</v>
      </c>
      <c r="I70" s="4" t="s">
        <v>138</v>
      </c>
      <c r="J70" s="5">
        <v>73</v>
      </c>
      <c r="K70" s="5">
        <v>1</v>
      </c>
    </row>
    <row r="71" spans="1:13">
      <c r="D71" s="4"/>
      <c r="G71" s="4" t="s">
        <v>145</v>
      </c>
      <c r="H71" s="4" t="s">
        <v>38</v>
      </c>
      <c r="I71" s="4" t="s">
        <v>138</v>
      </c>
      <c r="J71" s="5">
        <v>75</v>
      </c>
      <c r="K71" s="5">
        <v>1</v>
      </c>
    </row>
    <row r="72" spans="1:13">
      <c r="D72" s="4"/>
      <c r="G72" s="4" t="s">
        <v>370</v>
      </c>
      <c r="H72" s="4" t="s">
        <v>35</v>
      </c>
      <c r="I72" s="4" t="s">
        <v>138</v>
      </c>
      <c r="J72" s="5">
        <v>68</v>
      </c>
      <c r="K72" s="5">
        <v>1</v>
      </c>
    </row>
    <row r="73" spans="1:13">
      <c r="D73" s="4"/>
      <c r="I73" s="4"/>
      <c r="J73" s="4"/>
      <c r="K73" s="4"/>
    </row>
    <row r="74" spans="1:13">
      <c r="A74" s="11" t="s">
        <v>269</v>
      </c>
      <c r="E74" s="5"/>
      <c r="G74" s="11" t="s">
        <v>270</v>
      </c>
      <c r="I74" s="4"/>
      <c r="K74" s="4"/>
    </row>
    <row r="75" spans="1:13">
      <c r="A75" s="9" t="s">
        <v>0</v>
      </c>
      <c r="B75" s="9" t="s">
        <v>14</v>
      </c>
      <c r="C75" s="9" t="s">
        <v>39</v>
      </c>
      <c r="D75" s="1" t="s">
        <v>271</v>
      </c>
      <c r="E75" s="1" t="s">
        <v>265</v>
      </c>
      <c r="G75" s="9" t="s">
        <v>0</v>
      </c>
      <c r="H75" s="9" t="s">
        <v>14</v>
      </c>
      <c r="I75" s="9" t="s">
        <v>39</v>
      </c>
      <c r="J75" s="9" t="s">
        <v>271</v>
      </c>
      <c r="K75" s="1" t="s">
        <v>265</v>
      </c>
    </row>
    <row r="76" spans="1:13">
      <c r="A76" s="4" t="s">
        <v>207</v>
      </c>
      <c r="B76" s="4" t="s">
        <v>159</v>
      </c>
      <c r="C76" s="4" t="s">
        <v>111</v>
      </c>
      <c r="E76" s="5">
        <v>3</v>
      </c>
      <c r="G76" s="4" t="s">
        <v>162</v>
      </c>
      <c r="H76" s="4" t="s">
        <v>159</v>
      </c>
      <c r="I76" s="4" t="s">
        <v>40</v>
      </c>
      <c r="K76" s="5">
        <v>158</v>
      </c>
    </row>
    <row r="77" spans="1:13">
      <c r="A77" s="4" t="s">
        <v>206</v>
      </c>
      <c r="B77" s="4" t="s">
        <v>159</v>
      </c>
      <c r="C77" s="4" t="s">
        <v>111</v>
      </c>
      <c r="E77" s="5">
        <v>3</v>
      </c>
      <c r="G77" s="4" t="s">
        <v>165</v>
      </c>
      <c r="H77" s="4" t="s">
        <v>159</v>
      </c>
      <c r="I77" s="4" t="s">
        <v>40</v>
      </c>
      <c r="K77" s="5">
        <v>24</v>
      </c>
    </row>
    <row r="78" spans="1:13">
      <c r="A78" s="4" t="s">
        <v>205</v>
      </c>
      <c r="B78" s="4" t="s">
        <v>159</v>
      </c>
      <c r="C78" s="4" t="s">
        <v>111</v>
      </c>
      <c r="E78" s="5">
        <v>13</v>
      </c>
      <c r="G78" s="4" t="s">
        <v>160</v>
      </c>
      <c r="H78" s="4" t="s">
        <v>159</v>
      </c>
      <c r="I78" s="4" t="s">
        <v>40</v>
      </c>
      <c r="K78" s="5">
        <v>60</v>
      </c>
    </row>
    <row r="79" spans="1:13">
      <c r="A79" s="4" t="s">
        <v>164</v>
      </c>
      <c r="B79" s="4" t="s">
        <v>159</v>
      </c>
      <c r="C79" s="4" t="s">
        <v>111</v>
      </c>
      <c r="E79" s="5">
        <v>4</v>
      </c>
      <c r="G79" s="4" t="s">
        <v>167</v>
      </c>
      <c r="H79" s="4" t="s">
        <v>159</v>
      </c>
      <c r="I79" s="4" t="s">
        <v>40</v>
      </c>
      <c r="K79" s="5">
        <v>12</v>
      </c>
    </row>
    <row r="80" spans="1:13">
      <c r="A80" s="4" t="s">
        <v>167</v>
      </c>
      <c r="B80" s="4" t="s">
        <v>159</v>
      </c>
      <c r="C80" s="4" t="s">
        <v>111</v>
      </c>
      <c r="E80" s="5">
        <v>6</v>
      </c>
      <c r="G80" s="4" t="s">
        <v>238</v>
      </c>
      <c r="H80" s="4" t="s">
        <v>159</v>
      </c>
      <c r="I80" s="4" t="s">
        <v>40</v>
      </c>
      <c r="K80" s="5">
        <v>6</v>
      </c>
    </row>
    <row r="81" spans="1:11">
      <c r="A81" s="4" t="s">
        <v>201</v>
      </c>
      <c r="B81" s="4" t="s">
        <v>159</v>
      </c>
      <c r="C81" s="4" t="s">
        <v>111</v>
      </c>
      <c r="E81" s="5">
        <v>1</v>
      </c>
      <c r="G81" s="4" t="s">
        <v>163</v>
      </c>
      <c r="H81" s="4" t="s">
        <v>159</v>
      </c>
      <c r="I81" s="4" t="s">
        <v>40</v>
      </c>
      <c r="K81" s="5">
        <v>83</v>
      </c>
    </row>
    <row r="82" spans="1:11">
      <c r="A82" s="4" t="s">
        <v>200</v>
      </c>
      <c r="B82" s="4" t="s">
        <v>159</v>
      </c>
      <c r="C82" s="4" t="s">
        <v>111</v>
      </c>
      <c r="E82" s="5">
        <v>9</v>
      </c>
      <c r="G82" s="4" t="s">
        <v>51</v>
      </c>
      <c r="H82" s="4" t="s">
        <v>149</v>
      </c>
      <c r="I82" s="4" t="s">
        <v>40</v>
      </c>
      <c r="K82" s="5">
        <v>1</v>
      </c>
    </row>
    <row r="83" spans="1:11">
      <c r="A83" s="4" t="s">
        <v>203</v>
      </c>
      <c r="B83" s="4" t="s">
        <v>159</v>
      </c>
      <c r="C83" s="4" t="s">
        <v>111</v>
      </c>
      <c r="E83" s="5">
        <v>3</v>
      </c>
      <c r="G83" s="4" t="s">
        <v>236</v>
      </c>
      <c r="H83" s="4" t="s">
        <v>149</v>
      </c>
      <c r="I83" s="4" t="s">
        <v>40</v>
      </c>
      <c r="K83" s="5">
        <v>1</v>
      </c>
    </row>
    <row r="84" spans="1:11">
      <c r="A84" s="4" t="s">
        <v>202</v>
      </c>
      <c r="B84" s="4" t="s">
        <v>159</v>
      </c>
      <c r="C84" s="4" t="s">
        <v>111</v>
      </c>
      <c r="E84" s="5">
        <v>3</v>
      </c>
      <c r="G84" s="4" t="s">
        <v>54</v>
      </c>
      <c r="H84" s="4" t="s">
        <v>149</v>
      </c>
      <c r="I84" s="4" t="s">
        <v>40</v>
      </c>
      <c r="K84" s="5">
        <v>1</v>
      </c>
    </row>
    <row r="85" spans="1:11">
      <c r="A85" s="4" t="s">
        <v>199</v>
      </c>
      <c r="B85" s="4" t="s">
        <v>159</v>
      </c>
      <c r="C85" s="4" t="s">
        <v>111</v>
      </c>
      <c r="E85" s="5">
        <v>13</v>
      </c>
      <c r="G85" s="4" t="s">
        <v>53</v>
      </c>
      <c r="H85" s="4" t="s">
        <v>149</v>
      </c>
      <c r="I85" s="4" t="s">
        <v>40</v>
      </c>
      <c r="K85" s="5">
        <v>1</v>
      </c>
    </row>
    <row r="86" spans="1:11">
      <c r="A86" s="4" t="s">
        <v>113</v>
      </c>
      <c r="B86" s="4" t="s">
        <v>149</v>
      </c>
      <c r="C86" s="4" t="s">
        <v>111</v>
      </c>
      <c r="E86" s="5">
        <v>4</v>
      </c>
      <c r="G86" s="4" t="s">
        <v>52</v>
      </c>
      <c r="H86" s="4" t="s">
        <v>149</v>
      </c>
      <c r="I86" s="4" t="s">
        <v>40</v>
      </c>
      <c r="K86" s="5">
        <v>1</v>
      </c>
    </row>
    <row r="87" spans="1:11">
      <c r="A87" s="4" t="s">
        <v>114</v>
      </c>
      <c r="B87" s="4" t="s">
        <v>149</v>
      </c>
      <c r="C87" s="4" t="s">
        <v>111</v>
      </c>
      <c r="E87" s="5">
        <v>1</v>
      </c>
      <c r="G87" s="4" t="s">
        <v>232</v>
      </c>
      <c r="H87" s="4" t="s">
        <v>228</v>
      </c>
      <c r="I87" s="4" t="s">
        <v>40</v>
      </c>
      <c r="K87" s="5">
        <v>5</v>
      </c>
    </row>
    <row r="88" spans="1:11">
      <c r="A88" s="4" t="s">
        <v>208</v>
      </c>
      <c r="B88" s="4" t="s">
        <v>194</v>
      </c>
      <c r="C88" s="4" t="s">
        <v>111</v>
      </c>
      <c r="E88" s="5">
        <v>8</v>
      </c>
      <c r="G88" s="4" t="s">
        <v>229</v>
      </c>
      <c r="H88" s="4" t="s">
        <v>228</v>
      </c>
      <c r="I88" s="4" t="s">
        <v>40</v>
      </c>
      <c r="K88" s="5">
        <v>6</v>
      </c>
    </row>
    <row r="89" spans="1:11">
      <c r="A89" s="4" t="s">
        <v>204</v>
      </c>
      <c r="B89" s="4" t="s">
        <v>194</v>
      </c>
      <c r="C89" s="4" t="s">
        <v>111</v>
      </c>
      <c r="E89" s="5">
        <v>10</v>
      </c>
      <c r="G89" s="4" t="s">
        <v>227</v>
      </c>
      <c r="H89" s="4" t="s">
        <v>228</v>
      </c>
      <c r="I89" s="4" t="s">
        <v>40</v>
      </c>
      <c r="K89" s="5">
        <v>3</v>
      </c>
    </row>
    <row r="90" spans="1:11">
      <c r="A90" s="4" t="s">
        <v>142</v>
      </c>
      <c r="B90" s="4" t="s">
        <v>55</v>
      </c>
      <c r="C90" s="4" t="s">
        <v>138</v>
      </c>
      <c r="E90" s="5">
        <v>1</v>
      </c>
      <c r="G90" s="4" t="s">
        <v>231</v>
      </c>
      <c r="H90" s="4" t="s">
        <v>228</v>
      </c>
      <c r="I90" s="4" t="s">
        <v>40</v>
      </c>
      <c r="K90" s="5">
        <v>1</v>
      </c>
    </row>
    <row r="91" spans="1:11">
      <c r="A91" s="4" t="s">
        <v>156</v>
      </c>
      <c r="B91" s="4" t="s">
        <v>55</v>
      </c>
      <c r="C91" s="4" t="s">
        <v>138</v>
      </c>
      <c r="E91" s="5">
        <v>1</v>
      </c>
      <c r="G91" s="4" t="s">
        <v>230</v>
      </c>
      <c r="H91" s="4" t="s">
        <v>228</v>
      </c>
      <c r="I91" s="4" t="s">
        <v>40</v>
      </c>
      <c r="K91" s="5">
        <v>3</v>
      </c>
    </row>
    <row r="92" spans="1:11">
      <c r="A92" s="4" t="s">
        <v>127</v>
      </c>
      <c r="B92" s="4" t="s">
        <v>55</v>
      </c>
      <c r="C92" s="4" t="s">
        <v>138</v>
      </c>
      <c r="E92" s="5">
        <v>1</v>
      </c>
      <c r="G92" s="4" t="s">
        <v>216</v>
      </c>
      <c r="H92" s="4" t="s">
        <v>217</v>
      </c>
      <c r="I92" s="4" t="s">
        <v>40</v>
      </c>
      <c r="K92" s="5">
        <v>6</v>
      </c>
    </row>
    <row r="93" spans="1:11">
      <c r="A93" s="4" t="s">
        <v>164</v>
      </c>
      <c r="B93" s="4" t="s">
        <v>159</v>
      </c>
      <c r="C93" s="4" t="s">
        <v>138</v>
      </c>
      <c r="E93" s="5">
        <v>12</v>
      </c>
      <c r="G93" s="4" t="s">
        <v>176</v>
      </c>
      <c r="H93" s="4" t="s">
        <v>175</v>
      </c>
      <c r="I93" s="4" t="s">
        <v>40</v>
      </c>
      <c r="K93" s="5">
        <v>11</v>
      </c>
    </row>
    <row r="94" spans="1:11">
      <c r="A94" s="4" t="s">
        <v>165</v>
      </c>
      <c r="B94" s="4" t="s">
        <v>159</v>
      </c>
      <c r="C94" s="4" t="s">
        <v>138</v>
      </c>
      <c r="E94" s="5">
        <v>12</v>
      </c>
      <c r="G94" s="4" t="s">
        <v>151</v>
      </c>
      <c r="H94" s="4" t="s">
        <v>50</v>
      </c>
      <c r="I94" s="4" t="s">
        <v>40</v>
      </c>
      <c r="K94" s="5">
        <v>8</v>
      </c>
    </row>
    <row r="95" spans="1:11">
      <c r="A95" s="4" t="s">
        <v>167</v>
      </c>
      <c r="B95" s="4" t="s">
        <v>159</v>
      </c>
      <c r="C95" s="4" t="s">
        <v>138</v>
      </c>
      <c r="E95" s="5">
        <v>36</v>
      </c>
      <c r="G95" s="4" t="s">
        <v>246</v>
      </c>
      <c r="H95" s="4" t="s">
        <v>194</v>
      </c>
      <c r="I95" s="4" t="s">
        <v>40</v>
      </c>
      <c r="K95" s="5">
        <v>6</v>
      </c>
    </row>
    <row r="96" spans="1:11">
      <c r="A96" s="4" t="s">
        <v>155</v>
      </c>
      <c r="B96" s="4" t="s">
        <v>50</v>
      </c>
      <c r="C96" s="4" t="s">
        <v>138</v>
      </c>
      <c r="E96" s="5">
        <v>4</v>
      </c>
      <c r="G96" s="4" t="s">
        <v>222</v>
      </c>
      <c r="H96" s="4" t="s">
        <v>194</v>
      </c>
      <c r="I96" s="4" t="s">
        <v>40</v>
      </c>
      <c r="K96" s="5">
        <v>3</v>
      </c>
    </row>
    <row r="97" spans="1:11">
      <c r="A97" s="4" t="s">
        <v>148</v>
      </c>
      <c r="B97" s="4" t="s">
        <v>55</v>
      </c>
      <c r="C97" s="4" t="s">
        <v>47</v>
      </c>
      <c r="E97" s="5">
        <v>1</v>
      </c>
      <c r="G97" s="4" t="s">
        <v>225</v>
      </c>
      <c r="H97" s="4" t="s">
        <v>194</v>
      </c>
      <c r="I97" s="4" t="s">
        <v>40</v>
      </c>
      <c r="K97" s="5">
        <v>12</v>
      </c>
    </row>
    <row r="98" spans="1:11">
      <c r="A98" s="4" t="s">
        <v>173</v>
      </c>
      <c r="B98" s="4" t="s">
        <v>159</v>
      </c>
      <c r="C98" s="4" t="s">
        <v>47</v>
      </c>
      <c r="E98" s="5">
        <v>36</v>
      </c>
      <c r="G98" s="4" t="s">
        <v>243</v>
      </c>
      <c r="H98" s="4" t="s">
        <v>194</v>
      </c>
      <c r="I98" s="4" t="s">
        <v>40</v>
      </c>
      <c r="K98" s="5">
        <v>2</v>
      </c>
    </row>
    <row r="99" spans="1:11">
      <c r="A99" s="4" t="s">
        <v>172</v>
      </c>
      <c r="B99" s="4" t="s">
        <v>159</v>
      </c>
      <c r="C99" s="4" t="s">
        <v>47</v>
      </c>
      <c r="E99" s="5">
        <v>6</v>
      </c>
      <c r="G99" s="4" t="s">
        <v>234</v>
      </c>
      <c r="H99" s="4" t="s">
        <v>194</v>
      </c>
      <c r="I99" s="4" t="s">
        <v>40</v>
      </c>
      <c r="K99" s="5">
        <v>20</v>
      </c>
    </row>
    <row r="100" spans="1:11">
      <c r="A100" s="4" t="s">
        <v>165</v>
      </c>
      <c r="B100" s="4" t="s">
        <v>159</v>
      </c>
      <c r="C100" s="4" t="s">
        <v>47</v>
      </c>
      <c r="E100" s="5">
        <v>6</v>
      </c>
      <c r="G100" s="4" t="s">
        <v>237</v>
      </c>
      <c r="H100" s="4" t="s">
        <v>194</v>
      </c>
      <c r="I100" s="4" t="s">
        <v>40</v>
      </c>
      <c r="K100" s="5">
        <v>1</v>
      </c>
    </row>
    <row r="101" spans="1:11">
      <c r="A101" s="4" t="s">
        <v>57</v>
      </c>
      <c r="B101" s="4" t="s">
        <v>149</v>
      </c>
      <c r="C101" s="4" t="s">
        <v>47</v>
      </c>
      <c r="E101" s="5">
        <v>1</v>
      </c>
      <c r="G101" s="4" t="s">
        <v>247</v>
      </c>
      <c r="H101" s="4" t="s">
        <v>194</v>
      </c>
      <c r="I101" s="4" t="s">
        <v>40</v>
      </c>
      <c r="K101" s="5">
        <v>12</v>
      </c>
    </row>
    <row r="102" spans="1:11">
      <c r="A102" s="4" t="s">
        <v>177</v>
      </c>
      <c r="B102" s="4" t="s">
        <v>175</v>
      </c>
      <c r="C102" s="4" t="s">
        <v>47</v>
      </c>
      <c r="E102" s="5">
        <v>5</v>
      </c>
      <c r="G102" s="4" t="s">
        <v>166</v>
      </c>
      <c r="H102" s="4" t="s">
        <v>194</v>
      </c>
      <c r="I102" s="4" t="s">
        <v>40</v>
      </c>
      <c r="K102" s="5">
        <v>15</v>
      </c>
    </row>
    <row r="103" spans="1:11">
      <c r="A103" s="4" t="s">
        <v>150</v>
      </c>
      <c r="B103" s="4" t="s">
        <v>50</v>
      </c>
      <c r="C103" s="4" t="s">
        <v>47</v>
      </c>
      <c r="E103" s="5">
        <v>1</v>
      </c>
      <c r="G103" s="4" t="s">
        <v>223</v>
      </c>
      <c r="H103" s="4" t="s">
        <v>194</v>
      </c>
      <c r="I103" s="4" t="s">
        <v>40</v>
      </c>
      <c r="K103" s="5">
        <v>4</v>
      </c>
    </row>
    <row r="104" spans="1:11">
      <c r="A104" s="4" t="s">
        <v>185</v>
      </c>
      <c r="B104" s="4" t="s">
        <v>159</v>
      </c>
      <c r="C104" s="4" t="s">
        <v>76</v>
      </c>
      <c r="E104" s="5">
        <v>25</v>
      </c>
      <c r="G104" s="4" t="s">
        <v>233</v>
      </c>
      <c r="H104" s="4" t="s">
        <v>194</v>
      </c>
      <c r="I104" s="4" t="s">
        <v>40</v>
      </c>
      <c r="K104" s="5">
        <v>20</v>
      </c>
    </row>
    <row r="105" spans="1:11">
      <c r="A105" s="4" t="s">
        <v>164</v>
      </c>
      <c r="B105" s="4" t="s">
        <v>159</v>
      </c>
      <c r="C105" s="4" t="s">
        <v>76</v>
      </c>
      <c r="E105" s="5">
        <v>2</v>
      </c>
      <c r="G105" s="4" t="s">
        <v>251</v>
      </c>
      <c r="H105" s="4" t="s">
        <v>194</v>
      </c>
      <c r="I105" s="4" t="s">
        <v>40</v>
      </c>
      <c r="K105" s="5">
        <v>10</v>
      </c>
    </row>
    <row r="106" spans="1:11">
      <c r="A106" s="4" t="s">
        <v>167</v>
      </c>
      <c r="B106" s="4" t="s">
        <v>159</v>
      </c>
      <c r="C106" s="4" t="s">
        <v>76</v>
      </c>
      <c r="E106" s="5">
        <v>6</v>
      </c>
      <c r="G106" s="4" t="s">
        <v>250</v>
      </c>
      <c r="H106" s="4" t="s">
        <v>194</v>
      </c>
      <c r="I106" s="4" t="s">
        <v>40</v>
      </c>
      <c r="K106" s="5">
        <v>4</v>
      </c>
    </row>
    <row r="107" spans="1:11">
      <c r="A107" s="4" t="s">
        <v>83</v>
      </c>
      <c r="B107" s="4" t="s">
        <v>149</v>
      </c>
      <c r="C107" s="4" t="s">
        <v>76</v>
      </c>
      <c r="E107" s="5">
        <v>1</v>
      </c>
      <c r="G107" s="4" t="s">
        <v>248</v>
      </c>
      <c r="H107" s="4" t="s">
        <v>194</v>
      </c>
      <c r="I107" s="4" t="s">
        <v>40</v>
      </c>
      <c r="K107" s="5">
        <v>10</v>
      </c>
    </row>
    <row r="108" spans="1:11">
      <c r="A108" s="4" t="s">
        <v>211</v>
      </c>
      <c r="B108" s="4" t="s">
        <v>194</v>
      </c>
      <c r="C108" s="4" t="s">
        <v>76</v>
      </c>
      <c r="E108" s="5">
        <v>3</v>
      </c>
      <c r="G108" s="4" t="s">
        <v>252</v>
      </c>
      <c r="H108" s="4" t="s">
        <v>194</v>
      </c>
      <c r="I108" s="4" t="s">
        <v>40</v>
      </c>
      <c r="K108" s="5">
        <v>60</v>
      </c>
    </row>
    <row r="109" spans="1:11">
      <c r="A109" s="4" t="s">
        <v>172</v>
      </c>
      <c r="B109" s="4" t="s">
        <v>159</v>
      </c>
      <c r="C109" s="4" t="s">
        <v>104</v>
      </c>
      <c r="E109" s="5">
        <v>13</v>
      </c>
      <c r="G109" s="4" t="s">
        <v>239</v>
      </c>
      <c r="H109" s="4" t="s">
        <v>194</v>
      </c>
      <c r="I109" s="4" t="s">
        <v>40</v>
      </c>
      <c r="K109" s="5">
        <v>6</v>
      </c>
    </row>
    <row r="110" spans="1:11">
      <c r="A110" s="4" t="s">
        <v>165</v>
      </c>
      <c r="B110" s="4" t="s">
        <v>159</v>
      </c>
      <c r="C110" s="4" t="s">
        <v>104</v>
      </c>
      <c r="E110" s="5">
        <v>12</v>
      </c>
      <c r="G110" s="4" t="s">
        <v>249</v>
      </c>
      <c r="H110" s="4" t="s">
        <v>194</v>
      </c>
      <c r="I110" s="4" t="s">
        <v>40</v>
      </c>
      <c r="K110" s="5">
        <v>2</v>
      </c>
    </row>
    <row r="111" spans="1:11">
      <c r="A111" s="4" t="s">
        <v>167</v>
      </c>
      <c r="B111" s="4" t="s">
        <v>159</v>
      </c>
      <c r="C111" s="4" t="s">
        <v>104</v>
      </c>
      <c r="E111" s="5">
        <v>6</v>
      </c>
      <c r="G111" s="4" t="s">
        <v>245</v>
      </c>
      <c r="H111" s="4" t="s">
        <v>194</v>
      </c>
      <c r="I111" s="4" t="s">
        <v>40</v>
      </c>
      <c r="K111" s="5">
        <v>45</v>
      </c>
    </row>
    <row r="112" spans="1:11">
      <c r="A112" s="4" t="s">
        <v>212</v>
      </c>
      <c r="B112" s="4" t="s">
        <v>194</v>
      </c>
      <c r="C112" s="4" t="s">
        <v>104</v>
      </c>
      <c r="E112" s="5">
        <v>10</v>
      </c>
      <c r="G112" s="4" t="s">
        <v>242</v>
      </c>
      <c r="H112" s="4" t="s">
        <v>194</v>
      </c>
      <c r="I112" s="4" t="s">
        <v>40</v>
      </c>
      <c r="K112" s="5">
        <v>5</v>
      </c>
    </row>
    <row r="113" spans="1:11">
      <c r="A113" s="4" t="s">
        <v>181</v>
      </c>
      <c r="B113" s="4" t="s">
        <v>182</v>
      </c>
      <c r="C113" s="4" t="s">
        <v>58</v>
      </c>
      <c r="E113" s="5">
        <v>1</v>
      </c>
      <c r="G113" s="4" t="s">
        <v>244</v>
      </c>
      <c r="H113" s="4" t="s">
        <v>194</v>
      </c>
      <c r="I113" s="4" t="s">
        <v>40</v>
      </c>
      <c r="K113" s="5">
        <v>4</v>
      </c>
    </row>
    <row r="114" spans="1:11">
      <c r="A114" s="4" t="s">
        <v>147</v>
      </c>
      <c r="B114" s="4" t="s">
        <v>55</v>
      </c>
      <c r="C114" s="4" t="s">
        <v>58</v>
      </c>
      <c r="E114" s="5">
        <v>1</v>
      </c>
      <c r="G114" s="4" t="s">
        <v>235</v>
      </c>
      <c r="H114" s="4" t="s">
        <v>194</v>
      </c>
      <c r="I114" s="4" t="s">
        <v>40</v>
      </c>
      <c r="K114" s="5">
        <v>20</v>
      </c>
    </row>
    <row r="115" spans="1:11">
      <c r="A115" s="4" t="s">
        <v>180</v>
      </c>
      <c r="B115" s="4" t="s">
        <v>159</v>
      </c>
      <c r="C115" s="4" t="s">
        <v>58</v>
      </c>
      <c r="E115" s="5">
        <v>4</v>
      </c>
      <c r="G115" s="4" t="s">
        <v>224</v>
      </c>
      <c r="H115" s="4" t="s">
        <v>194</v>
      </c>
      <c r="I115" s="4" t="s">
        <v>40</v>
      </c>
      <c r="K115" s="5">
        <v>2</v>
      </c>
    </row>
    <row r="116" spans="1:11">
      <c r="A116" s="4" t="s">
        <v>179</v>
      </c>
      <c r="B116" s="4" t="s">
        <v>159</v>
      </c>
      <c r="C116" s="4" t="s">
        <v>58</v>
      </c>
      <c r="E116" s="5">
        <v>16</v>
      </c>
      <c r="G116" s="4" t="s">
        <v>218</v>
      </c>
      <c r="H116" s="4" t="s">
        <v>194</v>
      </c>
      <c r="I116" s="4" t="s">
        <v>40</v>
      </c>
      <c r="K116" s="5">
        <v>1</v>
      </c>
    </row>
    <row r="117" spans="1:11">
      <c r="A117" s="4" t="s">
        <v>167</v>
      </c>
      <c r="B117" s="4" t="s">
        <v>159</v>
      </c>
      <c r="C117" s="4" t="s">
        <v>58</v>
      </c>
      <c r="E117" s="5">
        <v>24</v>
      </c>
      <c r="G117" s="4" t="s">
        <v>220</v>
      </c>
      <c r="H117" s="4" t="s">
        <v>194</v>
      </c>
      <c r="I117" s="4" t="s">
        <v>40</v>
      </c>
      <c r="K117" s="5">
        <v>25</v>
      </c>
    </row>
    <row r="118" spans="1:11">
      <c r="A118" s="4" t="s">
        <v>178</v>
      </c>
      <c r="B118" s="4" t="s">
        <v>175</v>
      </c>
      <c r="C118" s="4" t="s">
        <v>58</v>
      </c>
      <c r="E118" s="5">
        <v>5</v>
      </c>
      <c r="G118" s="4" t="s">
        <v>253</v>
      </c>
      <c r="H118" s="4" t="s">
        <v>182</v>
      </c>
      <c r="I118" s="4" t="s">
        <v>125</v>
      </c>
      <c r="K118" s="5">
        <v>1</v>
      </c>
    </row>
    <row r="119" spans="1:11">
      <c r="A119" s="4" t="s">
        <v>146</v>
      </c>
      <c r="B119" s="4" t="s">
        <v>50</v>
      </c>
      <c r="C119" s="4" t="s">
        <v>58</v>
      </c>
      <c r="E119" s="5">
        <v>4</v>
      </c>
      <c r="G119" s="4" t="s">
        <v>157</v>
      </c>
      <c r="H119" s="4" t="s">
        <v>55</v>
      </c>
      <c r="I119" s="4" t="s">
        <v>125</v>
      </c>
      <c r="K119" s="5">
        <v>3</v>
      </c>
    </row>
    <row r="120" spans="1:11">
      <c r="A120" s="4" t="s">
        <v>172</v>
      </c>
      <c r="B120" s="4" t="s">
        <v>159</v>
      </c>
      <c r="C120" s="4" t="s">
        <v>64</v>
      </c>
      <c r="E120" s="5">
        <v>12</v>
      </c>
      <c r="G120" s="4" t="s">
        <v>254</v>
      </c>
      <c r="H120" s="4" t="s">
        <v>159</v>
      </c>
      <c r="I120" s="4" t="s">
        <v>125</v>
      </c>
      <c r="K120" s="5">
        <v>30</v>
      </c>
    </row>
    <row r="121" spans="1:11">
      <c r="A121" s="4" t="s">
        <v>165</v>
      </c>
      <c r="B121" s="4" t="s">
        <v>159</v>
      </c>
      <c r="C121" s="4" t="s">
        <v>64</v>
      </c>
      <c r="E121" s="5">
        <v>12</v>
      </c>
      <c r="G121" s="4" t="s">
        <v>164</v>
      </c>
      <c r="H121" s="4" t="s">
        <v>159</v>
      </c>
      <c r="I121" s="4" t="s">
        <v>125</v>
      </c>
      <c r="K121" s="5">
        <v>21</v>
      </c>
    </row>
    <row r="122" spans="1:11">
      <c r="A122" s="4" t="s">
        <v>167</v>
      </c>
      <c r="B122" s="4" t="s">
        <v>159</v>
      </c>
      <c r="C122" s="4" t="s">
        <v>64</v>
      </c>
      <c r="E122" s="5">
        <v>6</v>
      </c>
      <c r="G122" s="4" t="s">
        <v>165</v>
      </c>
      <c r="H122" s="4" t="s">
        <v>159</v>
      </c>
      <c r="I122" s="4" t="s">
        <v>125</v>
      </c>
      <c r="K122" s="5">
        <v>72</v>
      </c>
    </row>
    <row r="123" spans="1:11">
      <c r="A123" s="4" t="s">
        <v>209</v>
      </c>
      <c r="B123" s="4" t="s">
        <v>194</v>
      </c>
      <c r="C123" s="4" t="s">
        <v>64</v>
      </c>
      <c r="E123" s="5">
        <v>3</v>
      </c>
      <c r="G123" s="4" t="s">
        <v>167</v>
      </c>
      <c r="H123" s="4" t="s">
        <v>159</v>
      </c>
      <c r="I123" s="4" t="s">
        <v>125</v>
      </c>
      <c r="K123" s="5">
        <v>246</v>
      </c>
    </row>
    <row r="124" spans="1:11">
      <c r="A124" s="4" t="s">
        <v>183</v>
      </c>
      <c r="B124" s="4" t="s">
        <v>182</v>
      </c>
      <c r="C124" s="4" t="s">
        <v>43</v>
      </c>
      <c r="E124" s="5">
        <v>1</v>
      </c>
      <c r="G124" s="4" t="s">
        <v>387</v>
      </c>
      <c r="H124" s="4" t="s">
        <v>175</v>
      </c>
      <c r="I124" s="4" t="s">
        <v>125</v>
      </c>
      <c r="K124" s="5">
        <v>18</v>
      </c>
    </row>
    <row r="125" spans="1:11">
      <c r="A125" s="4" t="s">
        <v>168</v>
      </c>
      <c r="B125" s="4" t="s">
        <v>55</v>
      </c>
      <c r="C125" s="4" t="s">
        <v>43</v>
      </c>
      <c r="E125" s="5">
        <v>2</v>
      </c>
      <c r="G125" s="4" t="s">
        <v>164</v>
      </c>
      <c r="H125" s="4" t="s">
        <v>159</v>
      </c>
      <c r="I125" s="4" t="s">
        <v>103</v>
      </c>
      <c r="K125" s="5">
        <v>4</v>
      </c>
    </row>
    <row r="126" spans="1:11">
      <c r="A126" s="4" t="s">
        <v>170</v>
      </c>
      <c r="B126" s="4" t="s">
        <v>159</v>
      </c>
      <c r="C126" s="4" t="s">
        <v>43</v>
      </c>
      <c r="E126" s="5">
        <v>18</v>
      </c>
      <c r="G126" s="4" t="s">
        <v>195</v>
      </c>
      <c r="H126" s="4" t="s">
        <v>159</v>
      </c>
      <c r="I126" s="4" t="s">
        <v>103</v>
      </c>
      <c r="K126" s="5">
        <v>10</v>
      </c>
    </row>
    <row r="127" spans="1:11">
      <c r="A127" s="4" t="s">
        <v>162</v>
      </c>
      <c r="B127" s="4" t="s">
        <v>159</v>
      </c>
      <c r="C127" s="4" t="s">
        <v>43</v>
      </c>
      <c r="E127" s="5">
        <v>72</v>
      </c>
      <c r="G127" s="4" t="s">
        <v>198</v>
      </c>
      <c r="H127" s="4" t="s">
        <v>159</v>
      </c>
      <c r="I127" s="4" t="s">
        <v>103</v>
      </c>
      <c r="K127" s="5">
        <v>3</v>
      </c>
    </row>
    <row r="128" spans="1:11">
      <c r="A128" s="4" t="s">
        <v>169</v>
      </c>
      <c r="B128" s="4" t="s">
        <v>159</v>
      </c>
      <c r="C128" s="4" t="s">
        <v>43</v>
      </c>
      <c r="E128" s="5">
        <v>10</v>
      </c>
      <c r="G128" s="4" t="s">
        <v>197</v>
      </c>
      <c r="H128" s="4" t="s">
        <v>159</v>
      </c>
      <c r="I128" s="4" t="s">
        <v>103</v>
      </c>
      <c r="K128" s="5">
        <v>3</v>
      </c>
    </row>
    <row r="129" spans="1:11">
      <c r="A129" s="4" t="s">
        <v>165</v>
      </c>
      <c r="B129" s="4" t="s">
        <v>159</v>
      </c>
      <c r="C129" s="4" t="s">
        <v>43</v>
      </c>
      <c r="E129" s="5">
        <v>30</v>
      </c>
      <c r="G129" s="4" t="s">
        <v>196</v>
      </c>
      <c r="H129" s="4" t="s">
        <v>159</v>
      </c>
      <c r="I129" s="4" t="s">
        <v>103</v>
      </c>
      <c r="K129" s="5">
        <v>13</v>
      </c>
    </row>
    <row r="130" spans="1:11">
      <c r="A130" s="4" t="s">
        <v>160</v>
      </c>
      <c r="B130" s="4" t="s">
        <v>159</v>
      </c>
      <c r="C130" s="4" t="s">
        <v>43</v>
      </c>
      <c r="E130" s="5">
        <v>60</v>
      </c>
      <c r="G130" s="4" t="s">
        <v>192</v>
      </c>
      <c r="H130" s="4" t="s">
        <v>159</v>
      </c>
      <c r="I130" s="4" t="s">
        <v>103</v>
      </c>
      <c r="K130" s="5">
        <v>3</v>
      </c>
    </row>
    <row r="131" spans="1:11">
      <c r="A131" s="4" t="s">
        <v>167</v>
      </c>
      <c r="B131" s="4" t="s">
        <v>159</v>
      </c>
      <c r="C131" s="4" t="s">
        <v>43</v>
      </c>
      <c r="E131" s="5">
        <v>24</v>
      </c>
      <c r="G131" s="4" t="s">
        <v>191</v>
      </c>
      <c r="H131" s="4" t="s">
        <v>159</v>
      </c>
      <c r="I131" s="4" t="s">
        <v>103</v>
      </c>
      <c r="K131" s="5">
        <v>3</v>
      </c>
    </row>
    <row r="132" spans="1:11">
      <c r="A132" s="4" t="s">
        <v>171</v>
      </c>
      <c r="B132" s="4" t="s">
        <v>159</v>
      </c>
      <c r="C132" s="4" t="s">
        <v>43</v>
      </c>
      <c r="E132" s="5">
        <v>12</v>
      </c>
      <c r="G132" s="4" t="s">
        <v>190</v>
      </c>
      <c r="H132" s="4" t="s">
        <v>159</v>
      </c>
      <c r="I132" s="4" t="s">
        <v>103</v>
      </c>
      <c r="K132" s="5">
        <v>13</v>
      </c>
    </row>
    <row r="133" spans="1:11">
      <c r="A133" s="4" t="s">
        <v>163</v>
      </c>
      <c r="B133" s="4" t="s">
        <v>159</v>
      </c>
      <c r="C133" s="4" t="s">
        <v>43</v>
      </c>
      <c r="E133" s="5">
        <v>54</v>
      </c>
      <c r="G133" s="4" t="s">
        <v>167</v>
      </c>
      <c r="H133" s="4" t="s">
        <v>159</v>
      </c>
      <c r="I133" s="4" t="s">
        <v>103</v>
      </c>
      <c r="K133" s="5">
        <v>6</v>
      </c>
    </row>
    <row r="134" spans="1:11">
      <c r="A134" s="4" t="s">
        <v>56</v>
      </c>
      <c r="B134" s="4" t="s">
        <v>149</v>
      </c>
      <c r="C134" s="4" t="s">
        <v>43</v>
      </c>
      <c r="E134" s="5">
        <v>1</v>
      </c>
      <c r="G134" s="4" t="s">
        <v>84</v>
      </c>
      <c r="H134" s="4" t="s">
        <v>149</v>
      </c>
      <c r="I134" s="4" t="s">
        <v>103</v>
      </c>
      <c r="K134" s="5">
        <v>1</v>
      </c>
    </row>
    <row r="135" spans="1:11">
      <c r="A135" s="4" t="s">
        <v>256</v>
      </c>
      <c r="B135" s="4" t="s">
        <v>228</v>
      </c>
      <c r="C135" s="4" t="s">
        <v>43</v>
      </c>
      <c r="E135" s="5">
        <v>5</v>
      </c>
      <c r="G135" s="4" t="s">
        <v>193</v>
      </c>
      <c r="H135" s="4" t="s">
        <v>194</v>
      </c>
      <c r="I135" s="4" t="s">
        <v>103</v>
      </c>
      <c r="K135" s="5">
        <v>5</v>
      </c>
    </row>
    <row r="136" spans="1:11">
      <c r="A136" s="4" t="s">
        <v>255</v>
      </c>
      <c r="B136" s="4" t="s">
        <v>228</v>
      </c>
      <c r="C136" s="4" t="s">
        <v>43</v>
      </c>
      <c r="E136" s="5">
        <v>3</v>
      </c>
      <c r="G136" s="4" t="s">
        <v>154</v>
      </c>
      <c r="H136" s="4" t="s">
        <v>55</v>
      </c>
      <c r="I136" s="4" t="s">
        <v>101</v>
      </c>
      <c r="K136" s="5">
        <v>1</v>
      </c>
    </row>
    <row r="137" spans="1:11">
      <c r="A137" s="4" t="s">
        <v>174</v>
      </c>
      <c r="B137" s="4" t="s">
        <v>175</v>
      </c>
      <c r="C137" s="4" t="s">
        <v>43</v>
      </c>
      <c r="E137" s="5">
        <v>14</v>
      </c>
      <c r="G137" s="4" t="s">
        <v>213</v>
      </c>
      <c r="H137" s="4" t="s">
        <v>159</v>
      </c>
      <c r="I137" s="4" t="s">
        <v>101</v>
      </c>
      <c r="K137" s="5">
        <v>60</v>
      </c>
    </row>
    <row r="138" spans="1:11">
      <c r="A138" s="4" t="s">
        <v>152</v>
      </c>
      <c r="B138" s="4" t="s">
        <v>50</v>
      </c>
      <c r="C138" s="4" t="s">
        <v>43</v>
      </c>
      <c r="E138" s="5">
        <v>4</v>
      </c>
      <c r="G138" s="4" t="s">
        <v>165</v>
      </c>
      <c r="H138" s="4" t="s">
        <v>159</v>
      </c>
      <c r="I138" s="4" t="s">
        <v>101</v>
      </c>
      <c r="K138" s="5">
        <v>12</v>
      </c>
    </row>
    <row r="139" spans="1:11">
      <c r="A139" s="4" t="s">
        <v>257</v>
      </c>
      <c r="B139" s="4" t="s">
        <v>194</v>
      </c>
      <c r="C139" s="4" t="s">
        <v>43</v>
      </c>
      <c r="E139" s="5">
        <v>6</v>
      </c>
      <c r="G139" s="4" t="s">
        <v>215</v>
      </c>
      <c r="H139" s="4" t="s">
        <v>159</v>
      </c>
      <c r="I139" s="4" t="s">
        <v>101</v>
      </c>
      <c r="K139" s="5">
        <v>12</v>
      </c>
    </row>
    <row r="140" spans="1:11">
      <c r="A140" s="4" t="s">
        <v>258</v>
      </c>
      <c r="B140" s="4" t="s">
        <v>194</v>
      </c>
      <c r="C140" s="4" t="s">
        <v>43</v>
      </c>
      <c r="E140" s="5">
        <v>10</v>
      </c>
      <c r="G140" s="4" t="s">
        <v>214</v>
      </c>
      <c r="H140" s="4" t="s">
        <v>175</v>
      </c>
      <c r="I140" s="4" t="s">
        <v>101</v>
      </c>
      <c r="K140" s="5">
        <v>5</v>
      </c>
    </row>
    <row r="141" spans="1:11">
      <c r="A141" s="4" t="s">
        <v>219</v>
      </c>
      <c r="B141" s="4" t="s">
        <v>221</v>
      </c>
      <c r="C141" s="4" t="s">
        <v>40</v>
      </c>
      <c r="E141" s="5">
        <v>1</v>
      </c>
      <c r="G141" s="4" t="s">
        <v>153</v>
      </c>
      <c r="H141" s="4" t="s">
        <v>50</v>
      </c>
      <c r="I141" s="4" t="s">
        <v>101</v>
      </c>
      <c r="K141" s="5">
        <v>4</v>
      </c>
    </row>
    <row r="142" spans="1:11">
      <c r="A142" s="4" t="s">
        <v>226</v>
      </c>
      <c r="B142" s="4" t="s">
        <v>221</v>
      </c>
      <c r="C142" s="4" t="s">
        <v>40</v>
      </c>
      <c r="E142" s="5">
        <v>1</v>
      </c>
      <c r="G142" s="4" t="s">
        <v>172</v>
      </c>
      <c r="H142" s="4" t="s">
        <v>159</v>
      </c>
      <c r="I142" s="4" t="s">
        <v>70</v>
      </c>
      <c r="K142" s="5">
        <v>12</v>
      </c>
    </row>
    <row r="143" spans="1:11">
      <c r="A143" s="4" t="s">
        <v>240</v>
      </c>
      <c r="B143" s="4" t="s">
        <v>241</v>
      </c>
      <c r="C143" s="4" t="s">
        <v>40</v>
      </c>
      <c r="E143" s="5">
        <v>6</v>
      </c>
      <c r="G143" s="4" t="s">
        <v>165</v>
      </c>
      <c r="H143" s="4" t="s">
        <v>159</v>
      </c>
      <c r="I143" s="4" t="s">
        <v>70</v>
      </c>
      <c r="K143" s="5">
        <v>12</v>
      </c>
    </row>
    <row r="144" spans="1:11">
      <c r="A144" s="4" t="s">
        <v>184</v>
      </c>
      <c r="B144" s="4" t="s">
        <v>182</v>
      </c>
      <c r="C144" s="4" t="s">
        <v>40</v>
      </c>
      <c r="E144" s="5">
        <v>1</v>
      </c>
      <c r="G144" s="4" t="s">
        <v>167</v>
      </c>
      <c r="H144" s="4" t="s">
        <v>159</v>
      </c>
      <c r="I144" s="4" t="s">
        <v>70</v>
      </c>
      <c r="K144" s="5">
        <v>6</v>
      </c>
    </row>
    <row r="145" spans="1:11">
      <c r="A145" s="4" t="s">
        <v>158</v>
      </c>
      <c r="B145" s="4" t="s">
        <v>55</v>
      </c>
      <c r="C145" s="4" t="s">
        <v>40</v>
      </c>
      <c r="E145" s="5">
        <v>1</v>
      </c>
      <c r="G145" s="4" t="s">
        <v>210</v>
      </c>
      <c r="H145" s="4" t="s">
        <v>194</v>
      </c>
      <c r="I145" s="4" t="s">
        <v>70</v>
      </c>
      <c r="K145" s="5">
        <v>6</v>
      </c>
    </row>
    <row r="146" spans="1:11">
      <c r="A146" s="4" t="s">
        <v>161</v>
      </c>
      <c r="B146" s="4" t="s">
        <v>159</v>
      </c>
      <c r="C146" s="4" t="s">
        <v>40</v>
      </c>
      <c r="E146" s="5">
        <v>12</v>
      </c>
      <c r="G146" s="4" t="s">
        <v>164</v>
      </c>
      <c r="H146" s="4" t="s">
        <v>159</v>
      </c>
      <c r="I146" s="4" t="s">
        <v>186</v>
      </c>
      <c r="K146" s="5">
        <v>25</v>
      </c>
    </row>
    <row r="147" spans="1:11">
      <c r="A147" s="4" t="s">
        <v>166</v>
      </c>
      <c r="B147" s="4" t="s">
        <v>159</v>
      </c>
      <c r="C147" s="4" t="s">
        <v>40</v>
      </c>
      <c r="E147" s="5">
        <v>30</v>
      </c>
      <c r="G147" s="4" t="s">
        <v>165</v>
      </c>
      <c r="H147" s="4" t="s">
        <v>159</v>
      </c>
      <c r="I147" s="4" t="s">
        <v>186</v>
      </c>
      <c r="K147" s="5">
        <v>54</v>
      </c>
    </row>
    <row r="148" spans="1:11">
      <c r="A148" s="4" t="s">
        <v>164</v>
      </c>
      <c r="B148" s="4" t="s">
        <v>159</v>
      </c>
      <c r="C148" s="4" t="s">
        <v>40</v>
      </c>
      <c r="E148" s="5">
        <v>6</v>
      </c>
      <c r="G148" s="4" t="s">
        <v>167</v>
      </c>
      <c r="H148" s="4" t="s">
        <v>159</v>
      </c>
      <c r="I148" s="4" t="s">
        <v>186</v>
      </c>
      <c r="K148" s="5">
        <v>30</v>
      </c>
    </row>
    <row r="150" spans="1:11">
      <c r="A150" s="11" t="s">
        <v>360</v>
      </c>
      <c r="D150" s="4"/>
      <c r="I150" s="4"/>
    </row>
    <row r="151" spans="1:11">
      <c r="A151" s="12" t="s">
        <v>275</v>
      </c>
      <c r="B151" s="12" t="s">
        <v>276</v>
      </c>
      <c r="C151" s="13" t="s">
        <v>260</v>
      </c>
      <c r="D151" s="13" t="s">
        <v>361</v>
      </c>
      <c r="E151" s="16" t="s">
        <v>271</v>
      </c>
      <c r="G151" s="31" t="s">
        <v>374</v>
      </c>
      <c r="I151" s="4"/>
    </row>
    <row r="152" spans="1:11">
      <c r="A152" s="4" t="s">
        <v>126</v>
      </c>
      <c r="B152" s="14" t="s">
        <v>277</v>
      </c>
      <c r="C152" s="4" t="s">
        <v>138</v>
      </c>
      <c r="D152" s="6" t="s">
        <v>278</v>
      </c>
      <c r="E152" s="5"/>
      <c r="I152" s="4"/>
    </row>
    <row r="153" spans="1:11">
      <c r="A153" s="4" t="s">
        <v>145</v>
      </c>
      <c r="B153" s="14" t="s">
        <v>277</v>
      </c>
      <c r="C153" s="4" t="s">
        <v>138</v>
      </c>
      <c r="D153" s="6" t="s">
        <v>278</v>
      </c>
      <c r="E153" s="5"/>
      <c r="I153" s="4"/>
    </row>
    <row r="154" spans="1:11">
      <c r="A154" s="4" t="s">
        <v>279</v>
      </c>
      <c r="B154" s="14" t="s">
        <v>277</v>
      </c>
      <c r="C154" s="4" t="s">
        <v>138</v>
      </c>
      <c r="D154" s="6" t="s">
        <v>278</v>
      </c>
      <c r="E154" s="5"/>
      <c r="I154" s="4"/>
    </row>
    <row r="155" spans="1:11">
      <c r="A155" s="4" t="s">
        <v>280</v>
      </c>
      <c r="B155" s="6" t="s">
        <v>281</v>
      </c>
      <c r="C155" s="4" t="s">
        <v>47</v>
      </c>
      <c r="D155" s="6" t="s">
        <v>278</v>
      </c>
      <c r="E155" s="5"/>
      <c r="I155" s="4"/>
    </row>
    <row r="156" spans="1:11">
      <c r="A156" s="4" t="s">
        <v>282</v>
      </c>
      <c r="B156" s="6" t="s">
        <v>283</v>
      </c>
      <c r="C156" s="4" t="s">
        <v>47</v>
      </c>
      <c r="D156" s="6" t="s">
        <v>278</v>
      </c>
      <c r="E156" s="5"/>
      <c r="I156" s="4"/>
    </row>
    <row r="157" spans="1:11">
      <c r="A157" s="4" t="s">
        <v>284</v>
      </c>
      <c r="B157" s="6" t="s">
        <v>285</v>
      </c>
      <c r="C157" s="4" t="s">
        <v>47</v>
      </c>
      <c r="D157" s="6" t="s">
        <v>278</v>
      </c>
      <c r="E157" s="5"/>
      <c r="I157" s="4"/>
    </row>
    <row r="158" spans="1:11">
      <c r="A158" s="4" t="s">
        <v>286</v>
      </c>
      <c r="B158" s="6" t="s">
        <v>287</v>
      </c>
      <c r="C158" s="4" t="s">
        <v>47</v>
      </c>
      <c r="D158" s="6" t="s">
        <v>278</v>
      </c>
      <c r="E158" s="5"/>
      <c r="I158" s="4"/>
    </row>
    <row r="159" spans="1:11">
      <c r="A159" s="4" t="s">
        <v>288</v>
      </c>
      <c r="B159" s="6" t="s">
        <v>289</v>
      </c>
      <c r="C159" s="4" t="s">
        <v>47</v>
      </c>
      <c r="D159" s="6" t="s">
        <v>278</v>
      </c>
      <c r="E159" s="5"/>
      <c r="I159" s="4"/>
    </row>
    <row r="160" spans="1:11">
      <c r="A160" s="4" t="s">
        <v>59</v>
      </c>
      <c r="B160" s="6" t="s">
        <v>290</v>
      </c>
      <c r="C160" s="4" t="s">
        <v>58</v>
      </c>
      <c r="D160" s="6" t="s">
        <v>278</v>
      </c>
      <c r="E160" s="5"/>
      <c r="I160" s="4"/>
    </row>
    <row r="161" spans="1:9">
      <c r="A161" s="4" t="s">
        <v>61</v>
      </c>
      <c r="B161" s="6" t="s">
        <v>291</v>
      </c>
      <c r="C161" s="4" t="s">
        <v>58</v>
      </c>
      <c r="D161" s="6" t="s">
        <v>278</v>
      </c>
      <c r="E161" s="5"/>
      <c r="I161" s="4"/>
    </row>
    <row r="162" spans="1:9">
      <c r="A162" s="4" t="s">
        <v>60</v>
      </c>
      <c r="B162" s="6" t="s">
        <v>292</v>
      </c>
      <c r="C162" s="4" t="s">
        <v>58</v>
      </c>
      <c r="D162" s="6" t="s">
        <v>278</v>
      </c>
      <c r="E162" s="5"/>
      <c r="I162" s="4"/>
    </row>
    <row r="163" spans="1:9">
      <c r="A163" s="4" t="s">
        <v>62</v>
      </c>
      <c r="B163" s="6" t="s">
        <v>293</v>
      </c>
      <c r="C163" s="4" t="s">
        <v>58</v>
      </c>
      <c r="D163" s="6" t="s">
        <v>278</v>
      </c>
      <c r="E163" s="5"/>
      <c r="I163" s="4"/>
    </row>
    <row r="164" spans="1:9">
      <c r="A164" s="4" t="s">
        <v>294</v>
      </c>
      <c r="B164" s="6" t="s">
        <v>295</v>
      </c>
      <c r="C164" s="4" t="s">
        <v>58</v>
      </c>
      <c r="D164" s="6" t="s">
        <v>278</v>
      </c>
      <c r="E164" s="5"/>
      <c r="I164" s="4"/>
    </row>
    <row r="165" spans="1:9">
      <c r="A165" s="4" t="s">
        <v>296</v>
      </c>
      <c r="B165" s="6" t="s">
        <v>281</v>
      </c>
      <c r="C165" s="4" t="s">
        <v>43</v>
      </c>
      <c r="D165" s="6" t="s">
        <v>40</v>
      </c>
      <c r="E165" s="5"/>
      <c r="I165" s="4"/>
    </row>
    <row r="166" spans="1:9">
      <c r="A166" s="4" t="s">
        <v>297</v>
      </c>
      <c r="B166" s="6" t="s">
        <v>283</v>
      </c>
      <c r="C166" s="4" t="s">
        <v>43</v>
      </c>
      <c r="D166" s="6" t="s">
        <v>40</v>
      </c>
      <c r="E166" s="5"/>
      <c r="I166" s="4"/>
    </row>
    <row r="167" spans="1:9">
      <c r="A167" s="4" t="s">
        <v>298</v>
      </c>
      <c r="B167" s="6" t="s">
        <v>299</v>
      </c>
      <c r="C167" s="4" t="s">
        <v>43</v>
      </c>
      <c r="D167" s="6" t="s">
        <v>40</v>
      </c>
      <c r="E167" s="5"/>
      <c r="I167" s="4"/>
    </row>
    <row r="168" spans="1:9">
      <c r="A168" s="4" t="s">
        <v>300</v>
      </c>
      <c r="B168" s="6" t="s">
        <v>301</v>
      </c>
      <c r="C168" s="4" t="s">
        <v>43</v>
      </c>
      <c r="D168" s="6" t="s">
        <v>40</v>
      </c>
      <c r="E168" s="5"/>
      <c r="I168" s="4"/>
    </row>
    <row r="169" spans="1:9">
      <c r="A169" s="4" t="s">
        <v>302</v>
      </c>
      <c r="B169" s="6" t="s">
        <v>303</v>
      </c>
      <c r="C169" s="4" t="s">
        <v>43</v>
      </c>
      <c r="D169" s="6" t="s">
        <v>40</v>
      </c>
      <c r="E169" s="5"/>
      <c r="I169" s="4"/>
    </row>
    <row r="170" spans="1:9">
      <c r="A170" s="4" t="s">
        <v>304</v>
      </c>
      <c r="B170" s="6" t="s">
        <v>305</v>
      </c>
      <c r="C170" s="4" t="s">
        <v>43</v>
      </c>
      <c r="D170" s="6" t="s">
        <v>40</v>
      </c>
      <c r="E170" s="5"/>
      <c r="I170" s="4"/>
    </row>
    <row r="171" spans="1:9">
      <c r="A171" s="4" t="s">
        <v>306</v>
      </c>
      <c r="B171" s="6" t="s">
        <v>307</v>
      </c>
      <c r="C171" s="4" t="s">
        <v>43</v>
      </c>
      <c r="D171" s="6" t="s">
        <v>40</v>
      </c>
      <c r="E171" s="5"/>
      <c r="I171" s="4"/>
    </row>
    <row r="172" spans="1:9">
      <c r="A172" s="4" t="s">
        <v>308</v>
      </c>
      <c r="B172" s="6" t="s">
        <v>309</v>
      </c>
      <c r="C172" s="4" t="s">
        <v>43</v>
      </c>
      <c r="D172" s="6" t="s">
        <v>40</v>
      </c>
      <c r="E172" s="5"/>
      <c r="I172" s="4"/>
    </row>
    <row r="173" spans="1:9">
      <c r="A173" s="4" t="s">
        <v>310</v>
      </c>
      <c r="B173" s="6" t="s">
        <v>311</v>
      </c>
      <c r="C173" s="4" t="s">
        <v>43</v>
      </c>
      <c r="D173" s="6" t="s">
        <v>40</v>
      </c>
      <c r="E173" s="5"/>
      <c r="I173" s="4"/>
    </row>
    <row r="174" spans="1:9">
      <c r="A174" s="4" t="s">
        <v>312</v>
      </c>
      <c r="B174" s="6" t="s">
        <v>313</v>
      </c>
      <c r="C174" s="4" t="s">
        <v>43</v>
      </c>
      <c r="D174" s="6" t="s">
        <v>40</v>
      </c>
      <c r="E174" s="5"/>
      <c r="I174" s="4"/>
    </row>
    <row r="175" spans="1:9">
      <c r="A175" s="4" t="s">
        <v>314</v>
      </c>
      <c r="B175" s="6" t="s">
        <v>315</v>
      </c>
      <c r="C175" s="4" t="s">
        <v>43</v>
      </c>
      <c r="D175" s="6" t="s">
        <v>362</v>
      </c>
      <c r="E175" s="5"/>
      <c r="G175" s="4" t="s">
        <v>371</v>
      </c>
      <c r="I175" s="4"/>
    </row>
    <row r="176" spans="1:9">
      <c r="A176" s="4" t="s">
        <v>316</v>
      </c>
      <c r="B176" s="6" t="s">
        <v>317</v>
      </c>
      <c r="C176" s="4" t="s">
        <v>43</v>
      </c>
      <c r="D176" s="6" t="s">
        <v>277</v>
      </c>
      <c r="E176" s="5"/>
      <c r="I176" s="4"/>
    </row>
    <row r="177" spans="1:9">
      <c r="A177" s="4" t="s">
        <v>318</v>
      </c>
      <c r="B177" s="6" t="s">
        <v>319</v>
      </c>
      <c r="C177" s="4" t="s">
        <v>43</v>
      </c>
      <c r="D177" s="6" t="s">
        <v>362</v>
      </c>
      <c r="E177" s="5"/>
      <c r="G177" s="4" t="s">
        <v>372</v>
      </c>
      <c r="I177" s="4"/>
    </row>
    <row r="178" spans="1:9">
      <c r="A178" s="4" t="s">
        <v>320</v>
      </c>
      <c r="B178" s="6" t="s">
        <v>321</v>
      </c>
      <c r="C178" s="4" t="s">
        <v>43</v>
      </c>
      <c r="D178" s="6" t="s">
        <v>277</v>
      </c>
      <c r="E178" s="5"/>
      <c r="I178" s="4"/>
    </row>
    <row r="179" spans="1:9">
      <c r="A179" s="4" t="s">
        <v>40</v>
      </c>
      <c r="B179" s="14" t="s">
        <v>277</v>
      </c>
      <c r="C179" s="4" t="s">
        <v>40</v>
      </c>
      <c r="D179" s="6" t="s">
        <v>278</v>
      </c>
      <c r="E179" s="5"/>
      <c r="I179" s="4"/>
    </row>
    <row r="180" spans="1:9">
      <c r="A180" s="4" t="s">
        <v>322</v>
      </c>
      <c r="B180" s="14" t="s">
        <v>277</v>
      </c>
      <c r="C180" s="15" t="s">
        <v>40</v>
      </c>
      <c r="D180" s="6" t="s">
        <v>362</v>
      </c>
      <c r="E180" s="5"/>
      <c r="G180" s="4" t="s">
        <v>373</v>
      </c>
      <c r="I180" s="4"/>
    </row>
    <row r="181" spans="1:9">
      <c r="A181" s="4" t="s">
        <v>323</v>
      </c>
      <c r="B181" s="6" t="s">
        <v>281</v>
      </c>
      <c r="C181" s="4" t="s">
        <v>101</v>
      </c>
      <c r="D181" s="6" t="s">
        <v>278</v>
      </c>
      <c r="E181" s="5"/>
      <c r="I181" s="4"/>
    </row>
    <row r="182" spans="1:9">
      <c r="A182" s="4" t="s">
        <v>324</v>
      </c>
      <c r="B182" s="6" t="s">
        <v>283</v>
      </c>
      <c r="C182" s="4" t="s">
        <v>101</v>
      </c>
      <c r="D182" s="6" t="s">
        <v>278</v>
      </c>
      <c r="E182" s="5"/>
      <c r="I182" s="4"/>
    </row>
    <row r="183" spans="1:9">
      <c r="A183" s="4" t="s">
        <v>325</v>
      </c>
      <c r="B183" s="6" t="s">
        <v>285</v>
      </c>
      <c r="C183" s="4" t="s">
        <v>101</v>
      </c>
      <c r="D183" s="6" t="s">
        <v>278</v>
      </c>
      <c r="E183" s="5"/>
      <c r="I183" s="4"/>
    </row>
    <row r="184" spans="1:9">
      <c r="A184" s="4" t="s">
        <v>326</v>
      </c>
      <c r="B184" s="6" t="s">
        <v>287</v>
      </c>
      <c r="C184" s="4" t="s">
        <v>101</v>
      </c>
      <c r="D184" s="6" t="s">
        <v>278</v>
      </c>
      <c r="E184" s="5"/>
      <c r="I184" s="4"/>
    </row>
    <row r="185" spans="1:9">
      <c r="A185" s="4" t="s">
        <v>327</v>
      </c>
      <c r="B185" s="6" t="s">
        <v>281</v>
      </c>
      <c r="C185" s="4" t="s">
        <v>328</v>
      </c>
      <c r="D185" s="6" t="s">
        <v>278</v>
      </c>
      <c r="E185" s="5"/>
      <c r="I185" s="4"/>
    </row>
    <row r="186" spans="1:9">
      <c r="A186" s="4" t="s">
        <v>329</v>
      </c>
      <c r="B186" s="6" t="s">
        <v>330</v>
      </c>
      <c r="C186" s="4" t="s">
        <v>328</v>
      </c>
      <c r="D186" s="6" t="s">
        <v>278</v>
      </c>
      <c r="E186" s="5"/>
      <c r="I186" s="4"/>
    </row>
    <row r="187" spans="1:9">
      <c r="A187" s="4" t="s">
        <v>331</v>
      </c>
      <c r="B187" s="6" t="s">
        <v>299</v>
      </c>
      <c r="C187" s="4" t="s">
        <v>328</v>
      </c>
      <c r="D187" s="6" t="s">
        <v>278</v>
      </c>
      <c r="E187" s="5"/>
      <c r="I187" s="4"/>
    </row>
    <row r="188" spans="1:9">
      <c r="A188" s="4" t="s">
        <v>332</v>
      </c>
      <c r="B188" s="6" t="s">
        <v>333</v>
      </c>
      <c r="C188" s="4" t="s">
        <v>328</v>
      </c>
      <c r="D188" s="6" t="s">
        <v>278</v>
      </c>
      <c r="E188" s="5"/>
      <c r="I188" s="4"/>
    </row>
    <row r="189" spans="1:9">
      <c r="A189" s="4" t="s">
        <v>334</v>
      </c>
      <c r="B189" s="6" t="s">
        <v>335</v>
      </c>
      <c r="C189" s="4" t="s">
        <v>328</v>
      </c>
      <c r="D189" s="6" t="s">
        <v>278</v>
      </c>
      <c r="E189" s="5"/>
      <c r="I189" s="4"/>
    </row>
    <row r="190" spans="1:9">
      <c r="A190" s="4" t="s">
        <v>336</v>
      </c>
      <c r="B190" s="6" t="s">
        <v>337</v>
      </c>
      <c r="C190" s="4" t="s">
        <v>328</v>
      </c>
      <c r="D190" s="6" t="s">
        <v>278</v>
      </c>
      <c r="E190" s="5"/>
      <c r="I190" s="4"/>
    </row>
    <row r="191" spans="1:9">
      <c r="A191" s="4" t="s">
        <v>338</v>
      </c>
      <c r="B191" s="14" t="s">
        <v>277</v>
      </c>
      <c r="C191" s="4" t="s">
        <v>339</v>
      </c>
      <c r="D191" s="6" t="s">
        <v>278</v>
      </c>
      <c r="E191" s="5"/>
      <c r="I191" s="4"/>
    </row>
    <row r="192" spans="1:9">
      <c r="A192" s="4" t="s">
        <v>340</v>
      </c>
      <c r="B192" s="14" t="s">
        <v>277</v>
      </c>
      <c r="C192" s="4" t="s">
        <v>341</v>
      </c>
      <c r="D192" s="6" t="s">
        <v>278</v>
      </c>
      <c r="E192" s="5"/>
      <c r="I192" s="4"/>
    </row>
    <row r="193" spans="1:11">
      <c r="A193" s="4" t="s">
        <v>342</v>
      </c>
      <c r="B193" s="6" t="s">
        <v>281</v>
      </c>
      <c r="C193" s="4" t="s">
        <v>343</v>
      </c>
      <c r="D193" s="6" t="s">
        <v>278</v>
      </c>
      <c r="E193" s="5"/>
      <c r="I193" s="4"/>
    </row>
    <row r="194" spans="1:11">
      <c r="A194" s="4" t="s">
        <v>344</v>
      </c>
      <c r="B194" s="6" t="s">
        <v>345</v>
      </c>
      <c r="C194" s="4" t="s">
        <v>343</v>
      </c>
      <c r="D194" s="6" t="s">
        <v>278</v>
      </c>
      <c r="E194" s="5"/>
      <c r="I194" s="4"/>
      <c r="J194" s="4"/>
      <c r="K194" s="4"/>
    </row>
    <row r="195" spans="1:11">
      <c r="A195" s="4" t="s">
        <v>346</v>
      </c>
      <c r="B195" s="6" t="s">
        <v>347</v>
      </c>
      <c r="C195" s="4" t="s">
        <v>343</v>
      </c>
      <c r="D195" s="6" t="s">
        <v>278</v>
      </c>
      <c r="E195" s="5"/>
      <c r="I195" s="4"/>
      <c r="J195" s="4"/>
      <c r="K195" s="4"/>
    </row>
    <row r="196" spans="1:11">
      <c r="A196" s="4" t="s">
        <v>348</v>
      </c>
      <c r="B196" s="6" t="s">
        <v>349</v>
      </c>
      <c r="C196" s="4" t="s">
        <v>343</v>
      </c>
      <c r="D196" s="6" t="s">
        <v>278</v>
      </c>
      <c r="E196" s="5"/>
      <c r="I196" s="4"/>
      <c r="J196" s="4"/>
      <c r="K196" s="4"/>
    </row>
    <row r="197" spans="1:11">
      <c r="A197" s="4" t="s">
        <v>350</v>
      </c>
      <c r="B197" s="6" t="s">
        <v>289</v>
      </c>
      <c r="C197" s="4" t="s">
        <v>343</v>
      </c>
      <c r="D197" s="6" t="s">
        <v>278</v>
      </c>
      <c r="E197" s="5"/>
      <c r="I197" s="4"/>
      <c r="J197" s="4"/>
      <c r="K197" s="4"/>
    </row>
    <row r="198" spans="1:11">
      <c r="A198" s="4" t="s">
        <v>351</v>
      </c>
      <c r="B198" s="6" t="s">
        <v>337</v>
      </c>
      <c r="C198" s="4" t="s">
        <v>343</v>
      </c>
      <c r="D198" s="6" t="s">
        <v>278</v>
      </c>
      <c r="E198" s="5"/>
      <c r="I198" s="4"/>
      <c r="J198" s="4"/>
      <c r="K198" s="4"/>
    </row>
    <row r="199" spans="1:11">
      <c r="A199" s="4" t="s">
        <v>352</v>
      </c>
      <c r="B199" s="6" t="s">
        <v>353</v>
      </c>
      <c r="C199" s="4" t="s">
        <v>343</v>
      </c>
      <c r="D199" s="6" t="s">
        <v>278</v>
      </c>
      <c r="E199" s="5"/>
      <c r="I199" s="4"/>
      <c r="J199" s="4"/>
      <c r="K199" s="4"/>
    </row>
    <row r="200" spans="1:11">
      <c r="A200" s="4" t="s">
        <v>354</v>
      </c>
      <c r="B200" s="6" t="s">
        <v>355</v>
      </c>
      <c r="C200" s="4" t="s">
        <v>343</v>
      </c>
      <c r="D200" s="6" t="s">
        <v>278</v>
      </c>
      <c r="E200" s="5"/>
      <c r="I200" s="4"/>
      <c r="J200" s="4"/>
      <c r="K200" s="4"/>
    </row>
    <row r="201" spans="1:11">
      <c r="A201" s="4" t="s">
        <v>356</v>
      </c>
      <c r="B201" s="6" t="s">
        <v>357</v>
      </c>
      <c r="C201" s="4" t="s">
        <v>343</v>
      </c>
      <c r="D201" s="6" t="s">
        <v>278</v>
      </c>
      <c r="E201" s="5"/>
      <c r="I201" s="4"/>
      <c r="J201" s="4"/>
      <c r="K201" s="4"/>
    </row>
    <row r="202" spans="1:11">
      <c r="A202" s="4" t="s">
        <v>358</v>
      </c>
      <c r="B202" s="6" t="s">
        <v>359</v>
      </c>
      <c r="C202" s="4" t="s">
        <v>343</v>
      </c>
      <c r="D202" s="6" t="s">
        <v>278</v>
      </c>
      <c r="E202" s="5"/>
    </row>
    <row r="217" ht="28.5" customHeight="1"/>
    <row r="232" spans="4:11" s="11" customFormat="1">
      <c r="D232" s="18"/>
      <c r="I232" s="19"/>
      <c r="J232" s="18"/>
      <c r="K232" s="18"/>
    </row>
  </sheetData>
  <sortState xmlns:xlrd2="http://schemas.microsoft.com/office/spreadsheetml/2017/richdata2" ref="M3:M104">
    <sortCondition ref="M104"/>
  </sortState>
  <printOptions horizontalCentered="1"/>
  <pageMargins left="0" right="0" top="0" bottom="0" header="0" footer="0"/>
  <pageSetup scale="61" fitToHeight="3" orientation="landscape" r:id="rId1"/>
  <rowBreaks count="3" manualBreakCount="3">
    <brk id="73" max="11" man="1"/>
    <brk id="149" max="11" man="1"/>
    <brk id="215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Details</vt:lpstr>
      <vt:lpstr>Details!Druckbereich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Witter</cp:lastModifiedBy>
  <cp:lastPrinted>2022-02-19T15:29:42Z</cp:lastPrinted>
  <dcterms:created xsi:type="dcterms:W3CDTF">2021-07-29T05:03:06Z</dcterms:created>
  <dcterms:modified xsi:type="dcterms:W3CDTF">2022-02-19T15:29:44Z</dcterms:modified>
</cp:coreProperties>
</file>